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SOiSD\"/>
    </mc:Choice>
  </mc:AlternateContent>
  <xr:revisionPtr revIDLastSave="0" documentId="13_ncr:1_{27819E34-6C6C-421E-8D73-4AEAB969095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<sst xmlns="http://schemas.openxmlformats.org/spreadsheetml/2006/main" count="819" uniqueCount="182">
  <si>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</si>
  <si>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</si>
  <si>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</si>
  <si>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</si>
  <si>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</si>
  <si>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</si>
  <si>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</si>
  <si>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</si>
  <si>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</si>
  <si>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</si>
  <si>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</si>
  <si>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</si>
  <si>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</si>
  <si>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</si>
  <si>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</si>
  <si>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</si>
  <si>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</si>
  <si>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</si>
  <si>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</si>
  <si>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</si>
  <si>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</si>
  <si>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</si>
  <si>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</si>
  <si>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</si>
  <si>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</si>
  <si>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</si>
  <si>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</si>
  <si>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</si>
  <si>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</si>
  <si>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</si>
  <si>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</si>
  <si>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</si>
  <si>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</si>
  <si>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</si>
  <si>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</si>
  <si>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</si>
  <si>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</si>
  <si>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</si>
  <si>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</si>
  <si>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</si>
  <si>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</si>
  <si>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</si>
  <si>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</si>
  <si>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</si>
  <si>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</si>
  <si>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</si>
  <si>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</si>
  <si>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</si>
  <si>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</si>
  <si>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</si>
  <si>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</si>
  <si>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</si>
  <si>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</si>
  <si>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</si>
  <si>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</si>
  <si>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</si>
  <si>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</si>
  <si>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</si>
  <si>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</si>
  <si>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</si>
  <si>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</si>
  <si>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</si>
  <si>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</si>
  <si>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</si>
  <si>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</si>
  <si>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</si>
  <si>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</si>
  <si>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</si>
  <si>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</si>
  <si>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</si>
  <si>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</si>
  <si>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</si>
  <si>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</si>
  <si>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</si>
  <si>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</si>
  <si>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</si>
  <si>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</si>
  <si>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</si>
  <si>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</si>
  <si>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</si>
  <si>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</si>
  <si>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</si>
  <si>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</si>
  <si>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</si>
  <si>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</si>
  <si>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</si>
  <si>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</si>
  <si>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</si>
  <si>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</si>
  <si>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</si>
  <si>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</si>
  <si>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</si>
  <si>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</si>
  <si>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</si>
  <si>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</si>
  <si>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</si>
  <si>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</si>
  <si>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</si>
  <si>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</si>
  <si>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</si>
  <si>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</si>
  <si>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</si>
  <si>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</si>
  <si>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</si>
  <si>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</si>
  <si>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</si>
  <si>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Fiat Ducato</t>
  </si>
  <si>
    <t>Kia Ceed</t>
  </si>
  <si>
    <t>Ford Transit Custom</t>
  </si>
  <si>
    <t>Volkswagen Crafter</t>
  </si>
  <si>
    <t>Hyundai i30</t>
  </si>
  <si>
    <t>Pierwsze rejestracje nowych samochodów osobowych i dostwczych do 3,5T</t>
  </si>
  <si>
    <t>PORSCHE</t>
  </si>
  <si>
    <t>Suzuki Vitara</t>
  </si>
  <si>
    <t>Toyota Corolla Cross</t>
  </si>
  <si>
    <t>2023
Sty - Lut</t>
  </si>
  <si>
    <t>2023
Lut</t>
  </si>
  <si>
    <t>Styczeń</t>
  </si>
  <si>
    <t>January</t>
  </si>
  <si>
    <t>Luty</t>
  </si>
  <si>
    <t>February</t>
  </si>
  <si>
    <t>Lut/Sty
Zmiana %</t>
  </si>
  <si>
    <t>Feb/Jan Ch %</t>
  </si>
  <si>
    <t>Rok narastająco Styczeń - luty</t>
  </si>
  <si>
    <t>YTD January - February</t>
  </si>
  <si>
    <t>Lut/Sty
Zmiana poz</t>
  </si>
  <si>
    <t>Feb/Jan Ch position</t>
  </si>
  <si>
    <t>Rok narastająco Styczeń -Luty</t>
  </si>
  <si>
    <t>SSANGYONG</t>
  </si>
  <si>
    <t>Hyundai i20</t>
  </si>
  <si>
    <t>CUPRA</t>
  </si>
  <si>
    <t>BMW X3</t>
  </si>
  <si>
    <t>-0,2 pp</t>
  </si>
  <si>
    <t/>
  </si>
  <si>
    <t>Sty-Lut 2023</t>
  </si>
  <si>
    <t>2024
Lut</t>
  </si>
  <si>
    <t>2024
Sty - Lut</t>
  </si>
  <si>
    <t>Rejestracje nowych samochodów dostawczych do 3,5T, ranking modeli - Luty 2024</t>
  </si>
  <si>
    <t>Registrations of new LCV up to 3.5T, Top Models - February 2024</t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</si>
  <si>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</si>
  <si>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</si>
  <si>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</si>
  <si>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</si>
  <si>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Toyota Proace</t>
  </si>
  <si>
    <t>Rejestracje nowych samochodów osobowych OGÓŁEM, ranking modeli - Luty 2024</t>
  </si>
  <si>
    <t>Registrations of new PC, Top Models - February 2024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</si>
  <si>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</si>
  <si>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</si>
  <si>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</si>
  <si>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</si>
  <si>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Citroen C3</t>
  </si>
  <si>
    <t>Audi A3</t>
  </si>
  <si>
    <t>Mercedes-Benz Klasa GLC</t>
  </si>
  <si>
    <t>Renault Captur</t>
  </si>
  <si>
    <t>Rejestracje nowych samochodów osobowych na KLIENTÓW INDYWIDUALNYCH, ranking marek - Luty 2024</t>
  </si>
  <si>
    <t>Registrations of New PC For Individual Customers, Top Makes - February 2024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</si>
  <si>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</si>
  <si>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</si>
  <si>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KLIENTÓW INDYWIDUALNYCH, ranking modeli - Luty 2024</t>
  </si>
  <si>
    <t>Registrations of New PC For Individual Customers, Top Models - February 2024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</si>
  <si>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</si>
  <si>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</si>
  <si>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</si>
  <si>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Rejestracje nowych samochodów osobowych na REGON, ranking marek - Luty 2024</t>
  </si>
  <si>
    <t>Registrations of New PC For Business Activity, Top Makes - February 2024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</si>
  <si>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</si>
  <si>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</si>
  <si>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 ranking modeli - Luty 2024</t>
  </si>
  <si>
    <t>Registrations of New PC For Business Activity, Top Models - February 2024</t>
  </si>
  <si>
    <t>Rejestracje nowych samochodów osobowych na REGON,
ranking modeli - 2024 narastająco</t>
  </si>
  <si>
    <t>Skoda Scala</t>
  </si>
  <si>
    <t>Toyota Camry</t>
  </si>
  <si>
    <t>Audi Q5</t>
  </si>
  <si>
    <t>Sty-Lut 2024</t>
  </si>
  <si>
    <t>-7,1 pp</t>
  </si>
  <si>
    <t>-1,6 pp</t>
  </si>
  <si>
    <t>+8,7 pp</t>
  </si>
  <si>
    <t>+0,2 pp</t>
  </si>
  <si>
    <t>-0,1 pp</t>
  </si>
  <si>
    <t>+3,0 pp</t>
  </si>
  <si>
    <t>+5,3 pp</t>
  </si>
  <si>
    <t>+0,4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</si>
</sst>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3" fontId="18" fillId="0" borderId="9" xfId="22" applyNumberFormat="1" applyFont="1" applyBorder="1" applyAlignment="1">
      <alignment horizontal="right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21</xdr:row>
      <xdr:rowOff>171450</xdr:rowOff>
    </xdr:from>
    <xdr:to>
      <xdr:col>8</xdr:col>
      <xdr:colOff>449337</xdr:colOff>
      <xdr:row>42</xdr:row>
      <xdr:rowOff>126436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124EC4E-9F2B-9B9E-D2CB-119952A16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14337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19</xdr:col>
      <xdr:colOff>6373</xdr:colOff>
      <xdr:row>41</xdr:row>
      <xdr:rowOff>28575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7EAB123-920A-BA3C-2BA1-10365A37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4152900"/>
          <a:ext cx="5492773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B2" sqref="B2:H10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7" width="11.1406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45356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77</v>
      </c>
      <c r="H2" s="6" t="s">
        <v>73</v>
      </c>
    </row>
    <row r="3" spans="1:256" ht="24.75" customHeight="1" x14ac:dyDescent="0.2">
      <c r="B3" s="81" t="s">
        <v>111</v>
      </c>
      <c r="C3" s="82"/>
      <c r="D3" s="82"/>
      <c r="E3" s="82"/>
      <c r="F3" s="82"/>
      <c r="G3" s="82"/>
      <c r="H3" s="83"/>
    </row>
    <row r="4" spans="1:256" ht="24.75" customHeight="1" x14ac:dyDescent="0.2">
      <c r="B4" s="7"/>
      <c r="C4" s="8" t="s">
        <v>135</v>
      </c>
      <c r="D4" s="8" t="s">
        <v>116</v>
      </c>
      <c r="E4" s="9" t="s">
        <v>59</v>
      </c>
      <c r="F4" s="8" t="s">
        <v>136</v>
      </c>
      <c r="G4" s="8" t="s">
        <v>115</v>
      </c>
      <c r="H4" s="9" t="s">
        <v>59</v>
      </c>
    </row>
    <row r="5" spans="1:256" ht="24.75" customHeight="1" x14ac:dyDescent="0.2">
      <c r="B5" s="10" t="s">
        <v>53</v>
      </c>
      <c r="C5" s="11">
        <v>45973</v>
      </c>
      <c r="D5" s="11">
        <v>38525</v>
      </c>
      <c r="E5" s="12">
        <v>0.19332900713822188</v>
      </c>
      <c r="F5" s="11">
        <v>88769</v>
      </c>
      <c r="G5" s="11">
        <v>73571</v>
      </c>
      <c r="H5" s="12">
        <v>0.20657596063666395</v>
      </c>
    </row>
    <row r="6" spans="1:256" ht="24.75" customHeight="1" x14ac:dyDescent="0.2">
      <c r="B6" s="10" t="s">
        <v>54</v>
      </c>
      <c r="C6" s="11">
        <v>5198</v>
      </c>
      <c r="D6" s="11">
        <v>4787</v>
      </c>
      <c r="E6" s="12">
        <v>8.5857530812617489E-2</v>
      </c>
      <c r="F6" s="11">
        <v>9836</v>
      </c>
      <c r="G6" s="11">
        <v>9957</v>
      </c>
      <c r="H6" s="12">
        <v>-1.2152254695189324E-2</v>
      </c>
    </row>
    <row r="7" spans="1:256" ht="24.75" customHeight="1" x14ac:dyDescent="0.2">
      <c r="B7" s="13" t="s">
        <v>55</v>
      </c>
      <c r="C7" s="14">
        <f>C6-C8</f>
        <v>5045</v>
      </c>
      <c r="D7" s="14">
        <f>D6-D8</f>
        <v>4681</v>
      </c>
      <c r="E7" s="15">
        <f>C7/D7-1</f>
        <v>7.7761162144840856E-2</v>
      </c>
      <c r="F7" s="14">
        <f>F6-F8</f>
        <v>9543</v>
      </c>
      <c r="G7" s="14">
        <f>G6-G8</f>
        <v>9741</v>
      </c>
      <c r="H7" s="15">
        <f>F7/G7-1</f>
        <v>-2.0326455189405568E-2</v>
      </c>
    </row>
    <row r="8" spans="1:256" ht="24.75" customHeight="1" x14ac:dyDescent="0.2">
      <c r="B8" s="16" t="s">
        <v>56</v>
      </c>
      <c r="C8" s="14">
        <v>153</v>
      </c>
      <c r="D8" s="14">
        <v>106</v>
      </c>
      <c r="E8" s="17">
        <v>0.44339622641509435</v>
      </c>
      <c r="F8" s="14">
        <v>293</v>
      </c>
      <c r="G8" s="14">
        <v>216</v>
      </c>
      <c r="H8" s="17">
        <v>0.3564814814814814</v>
      </c>
    </row>
    <row r="9" spans="1:256" ht="25.5" customHeight="1" x14ac:dyDescent="0.2">
      <c r="B9" s="80" t="s">
        <v>57</v>
      </c>
      <c r="C9" s="18">
        <v>51171</v>
      </c>
      <c r="D9" s="18">
        <v>43312</v>
      </c>
      <c r="E9" s="19">
        <v>0.1814508681196898</v>
      </c>
      <c r="F9" s="18">
        <v>98605</v>
      </c>
      <c r="G9" s="18">
        <v>83528</v>
      </c>
      <c r="H9" s="19">
        <v>0.1805023465185327</v>
      </c>
    </row>
    <row r="10" spans="1:256" x14ac:dyDescent="0.2">
      <c r="B10" s="20" t="s">
        <v>58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abSelected="1" zoomScale="90" zoomScaleNormal="90" workbookViewId="0">
      <selection activeCell="C8" sqref="C8:C10"/>
    </sheetView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45356</v>
      </c>
    </row>
    <row r="2" spans="2:16" ht="14.45" customHeight="1" x14ac:dyDescent="0.2">
      <c r="B2" s="98" t="s">
        <v>45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6" ht="14.45" customHeight="1" x14ac:dyDescent="0.2">
      <c r="B3" s="99" t="s">
        <v>46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05" t="s">
        <v>0</v>
      </c>
      <c r="C5" s="107" t="s">
        <v>1</v>
      </c>
      <c r="D5" s="101" t="s">
        <v>119</v>
      </c>
      <c r="E5" s="101"/>
      <c r="F5" s="101"/>
      <c r="G5" s="101"/>
      <c r="H5" s="116"/>
      <c r="I5" s="117" t="s">
        <v>117</v>
      </c>
      <c r="J5" s="116"/>
      <c r="K5" s="117" t="s">
        <v>123</v>
      </c>
      <c r="L5" s="101"/>
      <c r="M5" s="101"/>
      <c r="N5" s="101"/>
      <c r="O5" s="102"/>
    </row>
    <row r="6" spans="2:16" ht="14.45" customHeight="1" thickBot="1" x14ac:dyDescent="0.25">
      <c r="B6" s="106"/>
      <c r="C6" s="108"/>
      <c r="D6" s="114" t="s">
        <v>120</v>
      </c>
      <c r="E6" s="114"/>
      <c r="F6" s="114"/>
      <c r="G6" s="114"/>
      <c r="H6" s="115"/>
      <c r="I6" s="118" t="s">
        <v>118</v>
      </c>
      <c r="J6" s="115"/>
      <c r="K6" s="118" t="s">
        <v>124</v>
      </c>
      <c r="L6" s="114"/>
      <c r="M6" s="114"/>
      <c r="N6" s="114"/>
      <c r="O6" s="119"/>
    </row>
    <row r="7" spans="2:16" ht="14.45" customHeight="1" x14ac:dyDescent="0.2">
      <c r="B7" s="106"/>
      <c r="C7" s="108"/>
      <c r="D7" s="92">
        <v>2024</v>
      </c>
      <c r="E7" s="93"/>
      <c r="F7" s="92">
        <v>2023</v>
      </c>
      <c r="G7" s="93"/>
      <c r="H7" s="88" t="s">
        <v>5</v>
      </c>
      <c r="I7" s="120">
        <v>2024</v>
      </c>
      <c r="J7" s="120" t="s">
        <v>121</v>
      </c>
      <c r="K7" s="92">
        <v>2024</v>
      </c>
      <c r="L7" s="93"/>
      <c r="M7" s="92">
        <v>2023</v>
      </c>
      <c r="N7" s="93"/>
      <c r="O7" s="88" t="s">
        <v>5</v>
      </c>
    </row>
    <row r="8" spans="2:16" ht="14.45" customHeight="1" thickBot="1" x14ac:dyDescent="0.25">
      <c r="B8" s="96" t="s">
        <v>6</v>
      </c>
      <c r="C8" s="112" t="s">
        <v>7</v>
      </c>
      <c r="D8" s="94"/>
      <c r="E8" s="95"/>
      <c r="F8" s="94"/>
      <c r="G8" s="95"/>
      <c r="H8" s="89"/>
      <c r="I8" s="121"/>
      <c r="J8" s="121"/>
      <c r="K8" s="94"/>
      <c r="L8" s="95"/>
      <c r="M8" s="94"/>
      <c r="N8" s="95"/>
      <c r="O8" s="89"/>
    </row>
    <row r="9" spans="2:16" ht="14.45" customHeight="1" x14ac:dyDescent="0.2">
      <c r="B9" s="96"/>
      <c r="C9" s="112"/>
      <c r="D9" s="25" t="s">
        <v>8</v>
      </c>
      <c r="E9" s="26" t="s">
        <v>2</v>
      </c>
      <c r="F9" s="25" t="s">
        <v>8</v>
      </c>
      <c r="G9" s="26" t="s">
        <v>2</v>
      </c>
      <c r="H9" s="84" t="s">
        <v>9</v>
      </c>
      <c r="I9" s="27" t="s">
        <v>8</v>
      </c>
      <c r="J9" s="103" t="s">
        <v>122</v>
      </c>
      <c r="K9" s="25" t="s">
        <v>8</v>
      </c>
      <c r="L9" s="26" t="s">
        <v>2</v>
      </c>
      <c r="M9" s="25" t="s">
        <v>8</v>
      </c>
      <c r="N9" s="26" t="s">
        <v>2</v>
      </c>
      <c r="O9" s="84" t="s">
        <v>9</v>
      </c>
    </row>
    <row r="10" spans="2:16" ht="14.45" customHeight="1" thickBot="1" x14ac:dyDescent="0.25">
      <c r="B10" s="97"/>
      <c r="C10" s="113"/>
      <c r="D10" s="28" t="s">
        <v>10</v>
      </c>
      <c r="E10" s="29" t="s">
        <v>11</v>
      </c>
      <c r="F10" s="28" t="s">
        <v>10</v>
      </c>
      <c r="G10" s="29" t="s">
        <v>11</v>
      </c>
      <c r="H10" s="85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85"/>
    </row>
    <row r="11" spans="2:16" ht="14.25" customHeight="1" thickBot="1" x14ac:dyDescent="0.25">
      <c r="B11" s="31">
        <v>1</v>
      </c>
      <c r="C11" s="32" t="s">
        <v>20</v>
      </c>
      <c r="D11" s="33">
        <v>9782</v>
      </c>
      <c r="E11" s="34">
        <v>0.21277706479890371</v>
      </c>
      <c r="F11" s="33">
        <v>8722</v>
      </c>
      <c r="G11" s="34">
        <v>0.22639844256975988</v>
      </c>
      <c r="H11" s="35">
        <v>0.12153175877092415</v>
      </c>
      <c r="I11" s="33">
        <v>9807</v>
      </c>
      <c r="J11" s="35">
        <v>-2.5491995513409194E-3</v>
      </c>
      <c r="K11" s="33">
        <v>19589</v>
      </c>
      <c r="L11" s="34">
        <v>0.22067388390091136</v>
      </c>
      <c r="M11" s="33">
        <v>16713</v>
      </c>
      <c r="N11" s="34">
        <v>0.22716831360182679</v>
      </c>
      <c r="O11" s="35">
        <v>0.17208161311553871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5180</v>
      </c>
      <c r="E12" s="40">
        <v>0.11267483087899419</v>
      </c>
      <c r="F12" s="39">
        <v>3806</v>
      </c>
      <c r="G12" s="40">
        <v>9.8792991563919533E-2</v>
      </c>
      <c r="H12" s="41">
        <v>0.36100893326326844</v>
      </c>
      <c r="I12" s="39">
        <v>4006</v>
      </c>
      <c r="J12" s="41">
        <v>0.29306040938592104</v>
      </c>
      <c r="K12" s="39">
        <v>9186</v>
      </c>
      <c r="L12" s="40">
        <v>0.1034820714438599</v>
      </c>
      <c r="M12" s="39">
        <v>7401</v>
      </c>
      <c r="N12" s="40">
        <v>0.10059670250506314</v>
      </c>
      <c r="O12" s="41">
        <v>0.241183623834617</v>
      </c>
      <c r="P12" s="36"/>
    </row>
    <row r="13" spans="2:16" ht="14.45" customHeight="1" thickBot="1" x14ac:dyDescent="0.25">
      <c r="B13" s="31">
        <v>3</v>
      </c>
      <c r="C13" s="32" t="s">
        <v>23</v>
      </c>
      <c r="D13" s="33">
        <v>2870</v>
      </c>
      <c r="E13" s="34">
        <v>6.2427946838361649E-2</v>
      </c>
      <c r="F13" s="33">
        <v>2910</v>
      </c>
      <c r="G13" s="34">
        <v>7.5535366645035684E-2</v>
      </c>
      <c r="H13" s="35">
        <v>-1.3745704467353903E-2</v>
      </c>
      <c r="I13" s="33">
        <v>3066</v>
      </c>
      <c r="J13" s="35">
        <v>-6.3926940639269403E-2</v>
      </c>
      <c r="K13" s="33">
        <v>5936</v>
      </c>
      <c r="L13" s="34">
        <v>6.6870191170341001E-2</v>
      </c>
      <c r="M13" s="33">
        <v>5551</v>
      </c>
      <c r="N13" s="34">
        <v>7.5450924956844412E-2</v>
      </c>
      <c r="O13" s="35">
        <v>6.9356872635561118E-2</v>
      </c>
      <c r="P13" s="36"/>
    </row>
    <row r="14" spans="2:16" ht="14.45" customHeight="1" thickBot="1" x14ac:dyDescent="0.25">
      <c r="B14" s="37">
        <v>4</v>
      </c>
      <c r="C14" s="38" t="s">
        <v>24</v>
      </c>
      <c r="D14" s="39">
        <v>2612</v>
      </c>
      <c r="E14" s="40">
        <v>5.6815957192265024E-2</v>
      </c>
      <c r="F14" s="39">
        <v>2263</v>
      </c>
      <c r="G14" s="40">
        <v>5.874107722258274E-2</v>
      </c>
      <c r="H14" s="41">
        <v>0.15422006186478132</v>
      </c>
      <c r="I14" s="39">
        <v>2501</v>
      </c>
      <c r="J14" s="41">
        <v>4.4382247101159455E-2</v>
      </c>
      <c r="K14" s="39">
        <v>5113</v>
      </c>
      <c r="L14" s="40">
        <v>5.7598936565692975E-2</v>
      </c>
      <c r="M14" s="39">
        <v>3997</v>
      </c>
      <c r="N14" s="40">
        <v>5.4328471816340679E-2</v>
      </c>
      <c r="O14" s="41">
        <v>0.27920940705529151</v>
      </c>
      <c r="P14" s="36"/>
    </row>
    <row r="15" spans="2:16" ht="14.45" customHeight="1" thickBot="1" x14ac:dyDescent="0.25">
      <c r="B15" s="31">
        <v>5</v>
      </c>
      <c r="C15" s="32" t="s">
        <v>17</v>
      </c>
      <c r="D15" s="33">
        <v>2127</v>
      </c>
      <c r="E15" s="34">
        <v>4.62662867335175E-2</v>
      </c>
      <c r="F15" s="33">
        <v>1733</v>
      </c>
      <c r="G15" s="34">
        <v>4.4983776768332255E-2</v>
      </c>
      <c r="H15" s="35">
        <v>0.22735141373341028</v>
      </c>
      <c r="I15" s="33">
        <v>2406</v>
      </c>
      <c r="J15" s="35">
        <v>-0.11596009975062349</v>
      </c>
      <c r="K15" s="33">
        <v>4533</v>
      </c>
      <c r="L15" s="34">
        <v>5.1065124086111142E-2</v>
      </c>
      <c r="M15" s="33">
        <v>3282</v>
      </c>
      <c r="N15" s="34">
        <v>4.4609968601758844E-2</v>
      </c>
      <c r="O15" s="35">
        <v>0.38117001828153563</v>
      </c>
      <c r="P15" s="36"/>
    </row>
    <row r="16" spans="2:16" ht="14.45" customHeight="1" thickBot="1" x14ac:dyDescent="0.25">
      <c r="B16" s="37">
        <v>6</v>
      </c>
      <c r="C16" s="38" t="s">
        <v>33</v>
      </c>
      <c r="D16" s="39">
        <v>2117</v>
      </c>
      <c r="E16" s="40">
        <v>4.6048767754986619E-2</v>
      </c>
      <c r="F16" s="39">
        <v>1786</v>
      </c>
      <c r="G16" s="40">
        <v>4.6359506813757299E-2</v>
      </c>
      <c r="H16" s="41">
        <v>0.18533034714445695</v>
      </c>
      <c r="I16" s="39">
        <v>2345</v>
      </c>
      <c r="J16" s="41">
        <v>-9.7228144989339071E-2</v>
      </c>
      <c r="K16" s="39">
        <v>4462</v>
      </c>
      <c r="L16" s="40">
        <v>5.0265295317058881E-2</v>
      </c>
      <c r="M16" s="39">
        <v>3641</v>
      </c>
      <c r="N16" s="40">
        <v>4.9489608677332098E-2</v>
      </c>
      <c r="O16" s="41">
        <v>0.22548750343312274</v>
      </c>
    </row>
    <row r="17" spans="2:16" ht="14.45" customHeight="1" thickBot="1" x14ac:dyDescent="0.25">
      <c r="B17" s="31">
        <v>7</v>
      </c>
      <c r="C17" s="32" t="s">
        <v>19</v>
      </c>
      <c r="D17" s="33">
        <v>2438</v>
      </c>
      <c r="E17" s="34">
        <v>5.303112696582777E-2</v>
      </c>
      <c r="F17" s="33">
        <v>2311</v>
      </c>
      <c r="G17" s="34">
        <v>5.9987021414665803E-2</v>
      </c>
      <c r="H17" s="35">
        <v>5.4954565123323196E-2</v>
      </c>
      <c r="I17" s="33">
        <v>1937</v>
      </c>
      <c r="J17" s="35">
        <v>0.25864739287558081</v>
      </c>
      <c r="K17" s="33">
        <v>4375</v>
      </c>
      <c r="L17" s="34">
        <v>4.9285223445121609E-2</v>
      </c>
      <c r="M17" s="33">
        <v>4334</v>
      </c>
      <c r="N17" s="34">
        <v>5.8909081023772951E-2</v>
      </c>
      <c r="O17" s="35">
        <v>9.4600830641440314E-3</v>
      </c>
    </row>
    <row r="18" spans="2:16" ht="14.45" customHeight="1" thickBot="1" x14ac:dyDescent="0.25">
      <c r="B18" s="37">
        <v>8</v>
      </c>
      <c r="C18" s="38" t="s">
        <v>32</v>
      </c>
      <c r="D18" s="39">
        <v>2177</v>
      </c>
      <c r="E18" s="40">
        <v>4.7353881626171886E-2</v>
      </c>
      <c r="F18" s="39">
        <v>1230</v>
      </c>
      <c r="G18" s="40">
        <v>3.1927319922128487E-2</v>
      </c>
      <c r="H18" s="41">
        <v>0.76991869918699196</v>
      </c>
      <c r="I18" s="39">
        <v>1772</v>
      </c>
      <c r="J18" s="41">
        <v>0.22855530474040631</v>
      </c>
      <c r="K18" s="39">
        <v>3949</v>
      </c>
      <c r="L18" s="40">
        <v>4.4486250830808052E-2</v>
      </c>
      <c r="M18" s="39">
        <v>2519</v>
      </c>
      <c r="N18" s="40">
        <v>3.4239034402142147E-2</v>
      </c>
      <c r="O18" s="41">
        <v>0.56768558951965065</v>
      </c>
    </row>
    <row r="19" spans="2:16" ht="14.45" customHeight="1" thickBot="1" x14ac:dyDescent="0.25">
      <c r="B19" s="31">
        <v>9</v>
      </c>
      <c r="C19" s="32" t="s">
        <v>30</v>
      </c>
      <c r="D19" s="33">
        <v>1444</v>
      </c>
      <c r="E19" s="34">
        <v>3.1409740499858611E-2</v>
      </c>
      <c r="F19" s="33">
        <v>1749</v>
      </c>
      <c r="G19" s="34">
        <v>4.5399091499026607E-2</v>
      </c>
      <c r="H19" s="35">
        <v>-0.17438536306460839</v>
      </c>
      <c r="I19" s="33">
        <v>1394</v>
      </c>
      <c r="J19" s="35">
        <v>3.5868005738880937E-2</v>
      </c>
      <c r="K19" s="33">
        <v>2838</v>
      </c>
      <c r="L19" s="34">
        <v>3.1970620374229743E-2</v>
      </c>
      <c r="M19" s="33">
        <v>3461</v>
      </c>
      <c r="N19" s="34">
        <v>4.7042992483451361E-2</v>
      </c>
      <c r="O19" s="35">
        <v>-0.18000577867668299</v>
      </c>
    </row>
    <row r="20" spans="2:16" ht="14.45" customHeight="1" thickBot="1" x14ac:dyDescent="0.25">
      <c r="B20" s="37">
        <v>10</v>
      </c>
      <c r="C20" s="38" t="s">
        <v>34</v>
      </c>
      <c r="D20" s="39">
        <v>1701</v>
      </c>
      <c r="E20" s="40">
        <v>3.6999978248102146E-2</v>
      </c>
      <c r="F20" s="39">
        <v>1161</v>
      </c>
      <c r="G20" s="40">
        <v>3.0136275146009084E-2</v>
      </c>
      <c r="H20" s="41">
        <v>0.46511627906976738</v>
      </c>
      <c r="I20" s="39">
        <v>1084</v>
      </c>
      <c r="J20" s="41">
        <v>0.56918819188191883</v>
      </c>
      <c r="K20" s="39">
        <v>2785</v>
      </c>
      <c r="L20" s="40">
        <v>3.137356509592313E-2</v>
      </c>
      <c r="M20" s="39">
        <v>1927</v>
      </c>
      <c r="N20" s="40">
        <v>2.6192385586712157E-2</v>
      </c>
      <c r="O20" s="41">
        <v>0.44525168655941871</v>
      </c>
    </row>
    <row r="21" spans="2:16" ht="14.45" customHeight="1" thickBot="1" x14ac:dyDescent="0.25">
      <c r="B21" s="31">
        <v>11</v>
      </c>
      <c r="C21" s="32" t="s">
        <v>25</v>
      </c>
      <c r="D21" s="33">
        <v>1164</v>
      </c>
      <c r="E21" s="34">
        <v>2.5319209100994063E-2</v>
      </c>
      <c r="F21" s="33">
        <v>1086</v>
      </c>
      <c r="G21" s="34">
        <v>2.81894873458793E-2</v>
      </c>
      <c r="H21" s="35">
        <v>7.182320441988943E-2</v>
      </c>
      <c r="I21" s="33">
        <v>1609</v>
      </c>
      <c r="J21" s="35">
        <v>-0.27656929770043504</v>
      </c>
      <c r="K21" s="33">
        <v>2773</v>
      </c>
      <c r="L21" s="34">
        <v>3.1238382768759364E-2</v>
      </c>
      <c r="M21" s="33">
        <v>2320</v>
      </c>
      <c r="N21" s="34">
        <v>3.1534164276685109E-2</v>
      </c>
      <c r="O21" s="35">
        <v>0.19525862068965516</v>
      </c>
    </row>
    <row r="22" spans="2:16" ht="14.45" customHeight="1" thickBot="1" x14ac:dyDescent="0.25">
      <c r="B22" s="37">
        <v>12</v>
      </c>
      <c r="C22" s="38" t="s">
        <v>69</v>
      </c>
      <c r="D22" s="39">
        <v>1206</v>
      </c>
      <c r="E22" s="40">
        <v>2.6232788810823745E-2</v>
      </c>
      <c r="F22" s="39">
        <v>845</v>
      </c>
      <c r="G22" s="40">
        <v>2.1933809214795586E-2</v>
      </c>
      <c r="H22" s="41">
        <v>0.42721893491124252</v>
      </c>
      <c r="I22" s="39">
        <v>1268</v>
      </c>
      <c r="J22" s="41">
        <v>-4.8895899053627789E-2</v>
      </c>
      <c r="K22" s="39">
        <v>2474</v>
      </c>
      <c r="L22" s="40">
        <v>2.7870089783595623E-2</v>
      </c>
      <c r="M22" s="39">
        <v>1788</v>
      </c>
      <c r="N22" s="40">
        <v>2.4303054192548693E-2</v>
      </c>
      <c r="O22" s="41">
        <v>0.38366890380313201</v>
      </c>
    </row>
    <row r="23" spans="2:16" ht="14.25" customHeight="1" thickBot="1" x14ac:dyDescent="0.25">
      <c r="B23" s="31">
        <v>13</v>
      </c>
      <c r="C23" s="32" t="s">
        <v>28</v>
      </c>
      <c r="D23" s="33">
        <v>1147</v>
      </c>
      <c r="E23" s="34">
        <v>2.4949426837491573E-2</v>
      </c>
      <c r="F23" s="33">
        <v>895</v>
      </c>
      <c r="G23" s="34">
        <v>2.3231667748215445E-2</v>
      </c>
      <c r="H23" s="35">
        <v>0.28156424581005579</v>
      </c>
      <c r="I23" s="33">
        <v>1024</v>
      </c>
      <c r="J23" s="35">
        <v>0.1201171875</v>
      </c>
      <c r="K23" s="33">
        <v>2171</v>
      </c>
      <c r="L23" s="34">
        <v>2.4456736022710632E-2</v>
      </c>
      <c r="M23" s="33">
        <v>1681</v>
      </c>
      <c r="N23" s="34">
        <v>2.2848676788408476E-2</v>
      </c>
      <c r="O23" s="35">
        <v>0.29149315883402727</v>
      </c>
    </row>
    <row r="24" spans="2:16" ht="14.25" customHeight="1" thickBot="1" x14ac:dyDescent="0.25">
      <c r="B24" s="37">
        <v>14</v>
      </c>
      <c r="C24" s="38" t="s">
        <v>130</v>
      </c>
      <c r="D24" s="39">
        <v>791</v>
      </c>
      <c r="E24" s="40">
        <v>1.7205751201792355E-2</v>
      </c>
      <c r="F24" s="39">
        <v>373</v>
      </c>
      <c r="G24" s="40">
        <v>9.6820246593121353E-3</v>
      </c>
      <c r="H24" s="41">
        <v>1.1206434316353886</v>
      </c>
      <c r="I24" s="39">
        <v>1029</v>
      </c>
      <c r="J24" s="41">
        <v>-0.23129251700680276</v>
      </c>
      <c r="K24" s="39">
        <v>1820</v>
      </c>
      <c r="L24" s="40">
        <v>2.0502652953170587E-2</v>
      </c>
      <c r="M24" s="39">
        <v>745</v>
      </c>
      <c r="N24" s="40">
        <v>1.0126272580228622E-2</v>
      </c>
      <c r="O24" s="41">
        <v>1.4429530201342282</v>
      </c>
    </row>
    <row r="25" spans="2:16" ht="14.25" customHeight="1" thickBot="1" x14ac:dyDescent="0.25">
      <c r="B25" s="31">
        <v>15</v>
      </c>
      <c r="C25" s="32" t="s">
        <v>21</v>
      </c>
      <c r="D25" s="33">
        <v>927</v>
      </c>
      <c r="E25" s="34">
        <v>2.016400930981228E-2</v>
      </c>
      <c r="F25" s="33">
        <v>1074</v>
      </c>
      <c r="G25" s="34">
        <v>2.7878001297858532E-2</v>
      </c>
      <c r="H25" s="35">
        <v>-0.13687150837988826</v>
      </c>
      <c r="I25" s="33">
        <v>872</v>
      </c>
      <c r="J25" s="35">
        <v>6.3073394495412938E-2</v>
      </c>
      <c r="K25" s="33">
        <v>1799</v>
      </c>
      <c r="L25" s="34">
        <v>2.0266083880634004E-2</v>
      </c>
      <c r="M25" s="33">
        <v>1822</v>
      </c>
      <c r="N25" s="34">
        <v>2.4765192806948388E-2</v>
      </c>
      <c r="O25" s="35">
        <v>-1.2623490669593895E-2</v>
      </c>
    </row>
    <row r="26" spans="2:16" ht="14.45" customHeight="1" thickBot="1" x14ac:dyDescent="0.25">
      <c r="B26" s="37">
        <v>16</v>
      </c>
      <c r="C26" s="38" t="s">
        <v>22</v>
      </c>
      <c r="D26" s="39">
        <v>922</v>
      </c>
      <c r="E26" s="40">
        <v>2.0055249820546843E-2</v>
      </c>
      <c r="F26" s="39">
        <v>1113</v>
      </c>
      <c r="G26" s="40">
        <v>2.8890330953926024E-2</v>
      </c>
      <c r="H26" s="41">
        <v>-0.17160826594788858</v>
      </c>
      <c r="I26" s="39">
        <v>864</v>
      </c>
      <c r="J26" s="41">
        <v>6.7129629629629539E-2</v>
      </c>
      <c r="K26" s="39">
        <v>1786</v>
      </c>
      <c r="L26" s="40">
        <v>2.0119636359539929E-2</v>
      </c>
      <c r="M26" s="39">
        <v>2150</v>
      </c>
      <c r="N26" s="40">
        <v>2.922347120468663E-2</v>
      </c>
      <c r="O26" s="41">
        <v>-0.16930232558139535</v>
      </c>
    </row>
    <row r="27" spans="2:16" ht="14.45" customHeight="1" thickBot="1" x14ac:dyDescent="0.25">
      <c r="B27" s="31">
        <v>17</v>
      </c>
      <c r="C27" s="32" t="s">
        <v>31</v>
      </c>
      <c r="D27" s="33">
        <v>948</v>
      </c>
      <c r="E27" s="34">
        <v>2.0620799164727123E-2</v>
      </c>
      <c r="F27" s="33">
        <v>660</v>
      </c>
      <c r="G27" s="34">
        <v>1.7131732641142115E-2</v>
      </c>
      <c r="H27" s="35">
        <v>0.43636363636363629</v>
      </c>
      <c r="I27" s="33">
        <v>837</v>
      </c>
      <c r="J27" s="35">
        <v>0.13261648745519716</v>
      </c>
      <c r="K27" s="33">
        <v>1785</v>
      </c>
      <c r="L27" s="34">
        <v>2.0108371165609616E-2</v>
      </c>
      <c r="M27" s="33">
        <v>1255</v>
      </c>
      <c r="N27" s="34">
        <v>1.7058351796224055E-2</v>
      </c>
      <c r="O27" s="35">
        <v>0.42231075697211162</v>
      </c>
    </row>
    <row r="28" spans="2:16" ht="14.45" customHeight="1" thickBot="1" x14ac:dyDescent="0.25">
      <c r="B28" s="37">
        <v>18</v>
      </c>
      <c r="C28" s="38" t="s">
        <v>29</v>
      </c>
      <c r="D28" s="39">
        <v>1003</v>
      </c>
      <c r="E28" s="40">
        <v>2.1817153546646945E-2</v>
      </c>
      <c r="F28" s="39">
        <v>520</v>
      </c>
      <c r="G28" s="40">
        <v>1.3497728747566514E-2</v>
      </c>
      <c r="H28" s="41">
        <v>0.92884615384615388</v>
      </c>
      <c r="I28" s="39">
        <v>667</v>
      </c>
      <c r="J28" s="41">
        <v>0.50374812593703155</v>
      </c>
      <c r="K28" s="39">
        <v>1670</v>
      </c>
      <c r="L28" s="40">
        <v>1.8812873863623562E-2</v>
      </c>
      <c r="M28" s="39">
        <v>1081</v>
      </c>
      <c r="N28" s="40">
        <v>1.4693289475472673E-2</v>
      </c>
      <c r="O28" s="41">
        <v>0.54486586493987055</v>
      </c>
    </row>
    <row r="29" spans="2:16" ht="14.45" customHeight="1" thickBot="1" x14ac:dyDescent="0.25">
      <c r="B29" s="31">
        <v>19</v>
      </c>
      <c r="C29" s="32" t="s">
        <v>40</v>
      </c>
      <c r="D29" s="33">
        <v>913</v>
      </c>
      <c r="E29" s="34">
        <v>1.9859482739869053E-2</v>
      </c>
      <c r="F29" s="33">
        <v>878</v>
      </c>
      <c r="G29" s="34">
        <v>2.2790395846852694E-2</v>
      </c>
      <c r="H29" s="35">
        <v>3.9863325740318922E-2</v>
      </c>
      <c r="I29" s="33">
        <v>738</v>
      </c>
      <c r="J29" s="35">
        <v>0.23712737127371275</v>
      </c>
      <c r="K29" s="33">
        <v>1651</v>
      </c>
      <c r="L29" s="34">
        <v>1.8598835178947604E-2</v>
      </c>
      <c r="M29" s="33">
        <v>1609</v>
      </c>
      <c r="N29" s="34">
        <v>2.187003031085618E-2</v>
      </c>
      <c r="O29" s="35">
        <v>2.6103169670602888E-2</v>
      </c>
      <c r="P29" s="4"/>
    </row>
    <row r="30" spans="2:16" ht="14.45" customHeight="1" thickBot="1" x14ac:dyDescent="0.25">
      <c r="B30" s="37">
        <v>20</v>
      </c>
      <c r="C30" s="38" t="s">
        <v>26</v>
      </c>
      <c r="D30" s="39">
        <v>997</v>
      </c>
      <c r="E30" s="40">
        <v>2.1686642159528417E-2</v>
      </c>
      <c r="F30" s="39">
        <v>455</v>
      </c>
      <c r="G30" s="40">
        <v>1.1810512654120701E-2</v>
      </c>
      <c r="H30" s="41">
        <v>1.1912087912087914</v>
      </c>
      <c r="I30" s="39">
        <v>636</v>
      </c>
      <c r="J30" s="41">
        <v>0.5676100628930818</v>
      </c>
      <c r="K30" s="39">
        <v>1633</v>
      </c>
      <c r="L30" s="40">
        <v>1.8396061688201962E-2</v>
      </c>
      <c r="M30" s="39">
        <v>791</v>
      </c>
      <c r="N30" s="40">
        <v>1.0751518940887035E-2</v>
      </c>
      <c r="O30" s="41">
        <v>1.0644753476611886</v>
      </c>
      <c r="P30" s="4"/>
    </row>
    <row r="31" spans="2:16" ht="14.45" customHeight="1" thickBot="1" x14ac:dyDescent="0.25">
      <c r="B31" s="90" t="s">
        <v>43</v>
      </c>
      <c r="C31" s="91"/>
      <c r="D31" s="42">
        <f>SUM(D11:D30)</f>
        <v>42466</v>
      </c>
      <c r="E31" s="43">
        <f>D31/D33</f>
        <v>0.92371609422922152</v>
      </c>
      <c r="F31" s="42">
        <f>SUM(F11:F30)</f>
        <v>35570</v>
      </c>
      <c r="G31" s="43">
        <f>F31/F33</f>
        <v>0.92329656067488641</v>
      </c>
      <c r="H31" s="44">
        <f>D31/F31-1</f>
        <v>0.19387123980882759</v>
      </c>
      <c r="I31" s="42">
        <f>SUM(I11:I30)</f>
        <v>39862</v>
      </c>
      <c r="J31" s="43">
        <f>D31/I31-1</f>
        <v>6.5325372535246506E-2</v>
      </c>
      <c r="K31" s="42">
        <f>SUM(K11:K30)</f>
        <v>82328</v>
      </c>
      <c r="L31" s="43">
        <f>K31/K33</f>
        <v>0.92744088589485063</v>
      </c>
      <c r="M31" s="42">
        <f>SUM(M11:M30)</f>
        <v>68068</v>
      </c>
      <c r="N31" s="43">
        <f>M31/M33</f>
        <v>0.9252015060281904</v>
      </c>
      <c r="O31" s="44">
        <f>K31/M31-1</f>
        <v>0.20949638596697429</v>
      </c>
    </row>
    <row r="32" spans="2:16" ht="14.45" customHeight="1" thickBot="1" x14ac:dyDescent="0.25">
      <c r="B32" s="90" t="s">
        <v>12</v>
      </c>
      <c r="C32" s="91"/>
      <c r="D32" s="42">
        <f>D33-SUM(D11:D30)</f>
        <v>3507</v>
      </c>
      <c r="E32" s="43">
        <f>D32/D33</f>
        <v>7.6283905770778496E-2</v>
      </c>
      <c r="F32" s="42">
        <f>F33-SUM(F11:F30)</f>
        <v>2955</v>
      </c>
      <c r="G32" s="43">
        <f>F32/F33</f>
        <v>7.6703439325113559E-2</v>
      </c>
      <c r="H32" s="44">
        <f>D32/F32-1</f>
        <v>0.18680203045685273</v>
      </c>
      <c r="I32" s="42">
        <f>I33-SUM(I11:I30)</f>
        <v>2934</v>
      </c>
      <c r="J32" s="43">
        <f>D32/I32-1</f>
        <v>0.19529652351738247</v>
      </c>
      <c r="K32" s="42">
        <f>K33-SUM(K11:K30)</f>
        <v>6441</v>
      </c>
      <c r="L32" s="43">
        <f>K32/K33</f>
        <v>7.2559114105149314E-2</v>
      </c>
      <c r="M32" s="42">
        <f>M33-SUM(M11:M30)</f>
        <v>5503</v>
      </c>
      <c r="N32" s="43">
        <f>M32/M33</f>
        <v>7.4798493971809543E-2</v>
      </c>
      <c r="O32" s="44">
        <f>K32/M32-1</f>
        <v>0.17045248046520078</v>
      </c>
    </row>
    <row r="33" spans="2:22" ht="14.45" customHeight="1" thickBot="1" x14ac:dyDescent="0.25">
      <c r="B33" s="86" t="s">
        <v>13</v>
      </c>
      <c r="C33" s="87"/>
      <c r="D33" s="45">
        <v>45973</v>
      </c>
      <c r="E33" s="46">
        <v>1</v>
      </c>
      <c r="F33" s="45">
        <v>38525</v>
      </c>
      <c r="G33" s="46">
        <v>1.0000000000000004</v>
      </c>
      <c r="H33" s="47">
        <v>0.19332900713822188</v>
      </c>
      <c r="I33" s="45">
        <v>42796</v>
      </c>
      <c r="J33" s="47">
        <v>7.4235909898121344E-2</v>
      </c>
      <c r="K33" s="45">
        <v>88769</v>
      </c>
      <c r="L33" s="46">
        <v>1</v>
      </c>
      <c r="M33" s="45">
        <v>73571</v>
      </c>
      <c r="N33" s="46">
        <v>0.99999999999999989</v>
      </c>
      <c r="O33" s="47">
        <v>0.20657596063666395</v>
      </c>
      <c r="P33" s="48"/>
      <c r="Q33" s="48"/>
    </row>
    <row r="34" spans="2:22" ht="14.45" customHeight="1" x14ac:dyDescent="0.2">
      <c r="B34" s="49" t="s">
        <v>79</v>
      </c>
    </row>
    <row r="35" spans="2:22" x14ac:dyDescent="0.2">
      <c r="B35" s="50" t="s">
        <v>78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98" t="s">
        <v>144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51"/>
      <c r="N38" s="51"/>
      <c r="O38" s="98" t="s">
        <v>146</v>
      </c>
      <c r="P38" s="98"/>
      <c r="Q38" s="98"/>
      <c r="R38" s="98"/>
      <c r="S38" s="98"/>
      <c r="T38" s="98"/>
      <c r="U38" s="98"/>
      <c r="V38" s="98"/>
    </row>
    <row r="39" spans="2:22" x14ac:dyDescent="0.2">
      <c r="B39" s="99" t="s">
        <v>145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51"/>
      <c r="N39" s="51"/>
      <c r="O39" s="99" t="s">
        <v>147</v>
      </c>
      <c r="P39" s="99"/>
      <c r="Q39" s="99"/>
      <c r="R39" s="99"/>
      <c r="S39" s="99"/>
      <c r="T39" s="99"/>
      <c r="U39" s="99"/>
      <c r="V39" s="99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05" t="s">
        <v>0</v>
      </c>
      <c r="C41" s="107" t="s">
        <v>42</v>
      </c>
      <c r="D41" s="100" t="s">
        <v>119</v>
      </c>
      <c r="E41" s="101"/>
      <c r="F41" s="101"/>
      <c r="G41" s="101"/>
      <c r="H41" s="101"/>
      <c r="I41" s="102"/>
      <c r="J41" s="101" t="s">
        <v>117</v>
      </c>
      <c r="K41" s="101"/>
      <c r="L41" s="102"/>
      <c r="O41" s="105" t="s">
        <v>0</v>
      </c>
      <c r="P41" s="107" t="s">
        <v>42</v>
      </c>
      <c r="Q41" s="100" t="s">
        <v>127</v>
      </c>
      <c r="R41" s="101"/>
      <c r="S41" s="101"/>
      <c r="T41" s="101"/>
      <c r="U41" s="101"/>
      <c r="V41" s="102"/>
    </row>
    <row r="42" spans="2:22" ht="15" customHeight="1" thickBot="1" x14ac:dyDescent="0.25">
      <c r="B42" s="106"/>
      <c r="C42" s="108"/>
      <c r="D42" s="109" t="s">
        <v>120</v>
      </c>
      <c r="E42" s="110"/>
      <c r="F42" s="110"/>
      <c r="G42" s="110"/>
      <c r="H42" s="110"/>
      <c r="I42" s="111"/>
      <c r="J42" s="110" t="s">
        <v>118</v>
      </c>
      <c r="K42" s="110"/>
      <c r="L42" s="111"/>
      <c r="O42" s="106"/>
      <c r="P42" s="108"/>
      <c r="Q42" s="109" t="s">
        <v>124</v>
      </c>
      <c r="R42" s="110"/>
      <c r="S42" s="110"/>
      <c r="T42" s="110"/>
      <c r="U42" s="110"/>
      <c r="V42" s="111"/>
    </row>
    <row r="43" spans="2:22" ht="15" customHeight="1" x14ac:dyDescent="0.2">
      <c r="B43" s="106"/>
      <c r="C43" s="108"/>
      <c r="D43" s="92">
        <v>2024</v>
      </c>
      <c r="E43" s="93"/>
      <c r="F43" s="92">
        <v>2023</v>
      </c>
      <c r="G43" s="93"/>
      <c r="H43" s="88" t="s">
        <v>5</v>
      </c>
      <c r="I43" s="88" t="s">
        <v>48</v>
      </c>
      <c r="J43" s="88">
        <v>2023</v>
      </c>
      <c r="K43" s="88" t="s">
        <v>121</v>
      </c>
      <c r="L43" s="88" t="s">
        <v>125</v>
      </c>
      <c r="O43" s="106"/>
      <c r="P43" s="108"/>
      <c r="Q43" s="92">
        <v>2024</v>
      </c>
      <c r="R43" s="93"/>
      <c r="S43" s="92">
        <v>2023</v>
      </c>
      <c r="T43" s="93"/>
      <c r="U43" s="88" t="s">
        <v>5</v>
      </c>
      <c r="V43" s="88" t="s">
        <v>71</v>
      </c>
    </row>
    <row r="44" spans="2:22" ht="15" customHeight="1" thickBot="1" x14ac:dyDescent="0.25">
      <c r="B44" s="96" t="s">
        <v>6</v>
      </c>
      <c r="C44" s="112" t="s">
        <v>42</v>
      </c>
      <c r="D44" s="94"/>
      <c r="E44" s="95"/>
      <c r="F44" s="94"/>
      <c r="G44" s="95"/>
      <c r="H44" s="89"/>
      <c r="I44" s="89"/>
      <c r="J44" s="89"/>
      <c r="K44" s="89"/>
      <c r="L44" s="89"/>
      <c r="O44" s="96" t="s">
        <v>6</v>
      </c>
      <c r="P44" s="112" t="s">
        <v>42</v>
      </c>
      <c r="Q44" s="94"/>
      <c r="R44" s="95"/>
      <c r="S44" s="94"/>
      <c r="T44" s="95"/>
      <c r="U44" s="89"/>
      <c r="V44" s="89"/>
    </row>
    <row r="45" spans="2:22" ht="15" customHeight="1" x14ac:dyDescent="0.2">
      <c r="B45" s="96"/>
      <c r="C45" s="112"/>
      <c r="D45" s="25" t="s">
        <v>8</v>
      </c>
      <c r="E45" s="26" t="s">
        <v>2</v>
      </c>
      <c r="F45" s="25" t="s">
        <v>8</v>
      </c>
      <c r="G45" s="26" t="s">
        <v>2</v>
      </c>
      <c r="H45" s="84" t="s">
        <v>9</v>
      </c>
      <c r="I45" s="84" t="s">
        <v>49</v>
      </c>
      <c r="J45" s="84" t="s">
        <v>8</v>
      </c>
      <c r="K45" s="84" t="s">
        <v>122</v>
      </c>
      <c r="L45" s="84" t="s">
        <v>126</v>
      </c>
      <c r="O45" s="96"/>
      <c r="P45" s="112"/>
      <c r="Q45" s="25" t="s">
        <v>8</v>
      </c>
      <c r="R45" s="26" t="s">
        <v>2</v>
      </c>
      <c r="S45" s="25" t="s">
        <v>8</v>
      </c>
      <c r="T45" s="26" t="s">
        <v>2</v>
      </c>
      <c r="U45" s="84" t="s">
        <v>9</v>
      </c>
      <c r="V45" s="84" t="s">
        <v>72</v>
      </c>
    </row>
    <row r="46" spans="2:22" ht="15" customHeight="1" thickBot="1" x14ac:dyDescent="0.25">
      <c r="B46" s="97"/>
      <c r="C46" s="113"/>
      <c r="D46" s="28" t="s">
        <v>10</v>
      </c>
      <c r="E46" s="29" t="s">
        <v>11</v>
      </c>
      <c r="F46" s="28" t="s">
        <v>10</v>
      </c>
      <c r="G46" s="29" t="s">
        <v>11</v>
      </c>
      <c r="H46" s="85"/>
      <c r="I46" s="85"/>
      <c r="J46" s="85" t="s">
        <v>10</v>
      </c>
      <c r="K46" s="85"/>
      <c r="L46" s="85"/>
      <c r="O46" s="97"/>
      <c r="P46" s="113"/>
      <c r="Q46" s="28" t="s">
        <v>10</v>
      </c>
      <c r="R46" s="29" t="s">
        <v>11</v>
      </c>
      <c r="S46" s="28" t="s">
        <v>10</v>
      </c>
      <c r="T46" s="29" t="s">
        <v>11</v>
      </c>
      <c r="U46" s="85"/>
      <c r="V46" s="85"/>
    </row>
    <row r="47" spans="2:22" ht="15" thickBot="1" x14ac:dyDescent="0.25">
      <c r="B47" s="31">
        <v>1</v>
      </c>
      <c r="C47" s="32" t="s">
        <v>51</v>
      </c>
      <c r="D47" s="33">
        <v>2529</v>
      </c>
      <c r="E47" s="34">
        <v>5.501054967045875E-2</v>
      </c>
      <c r="F47" s="33">
        <v>1458</v>
      </c>
      <c r="G47" s="34">
        <v>3.7845554834523037E-2</v>
      </c>
      <c r="H47" s="35">
        <v>0.73456790123456783</v>
      </c>
      <c r="I47" s="53">
        <v>2</v>
      </c>
      <c r="J47" s="33">
        <v>3074</v>
      </c>
      <c r="K47" s="35">
        <v>-0.17729342875731946</v>
      </c>
      <c r="L47" s="53">
        <v>0</v>
      </c>
      <c r="O47" s="31">
        <v>1</v>
      </c>
      <c r="P47" s="32" t="s">
        <v>51</v>
      </c>
      <c r="Q47" s="33">
        <v>5603</v>
      </c>
      <c r="R47" s="34">
        <v>6.3118881591546605E-2</v>
      </c>
      <c r="S47" s="33">
        <v>3188</v>
      </c>
      <c r="T47" s="34">
        <v>4.3332291256065567E-2</v>
      </c>
      <c r="U47" s="35">
        <v>0.7575282308657465</v>
      </c>
      <c r="V47" s="53">
        <v>2</v>
      </c>
    </row>
    <row r="48" spans="2:22" ht="15" customHeight="1" thickBot="1" x14ac:dyDescent="0.25">
      <c r="B48" s="37">
        <v>2</v>
      </c>
      <c r="C48" s="38" t="s">
        <v>101</v>
      </c>
      <c r="D48" s="39">
        <v>2113</v>
      </c>
      <c r="E48" s="40">
        <v>4.596176016357427E-2</v>
      </c>
      <c r="F48" s="39">
        <v>1590</v>
      </c>
      <c r="G48" s="40">
        <v>4.1271901362751461E-2</v>
      </c>
      <c r="H48" s="41">
        <v>0.32893081761006293</v>
      </c>
      <c r="I48" s="54">
        <v>0</v>
      </c>
      <c r="J48" s="39">
        <v>1604</v>
      </c>
      <c r="K48" s="41">
        <v>0.31733167082294256</v>
      </c>
      <c r="L48" s="54">
        <v>0</v>
      </c>
      <c r="O48" s="37">
        <v>2</v>
      </c>
      <c r="P48" s="38" t="s">
        <v>101</v>
      </c>
      <c r="Q48" s="39">
        <v>3717</v>
      </c>
      <c r="R48" s="40">
        <v>4.1872725838975319E-2</v>
      </c>
      <c r="S48" s="39">
        <v>3351</v>
      </c>
      <c r="T48" s="40">
        <v>4.5547838142746461E-2</v>
      </c>
      <c r="U48" s="41">
        <v>0.10922112802148609</v>
      </c>
      <c r="V48" s="54">
        <v>0</v>
      </c>
    </row>
    <row r="49" spans="2:22" ht="15" customHeight="1" thickBot="1" x14ac:dyDescent="0.25">
      <c r="B49" s="31">
        <v>3</v>
      </c>
      <c r="C49" s="32" t="s">
        <v>36</v>
      </c>
      <c r="D49" s="33">
        <v>1864</v>
      </c>
      <c r="E49" s="34">
        <v>4.0545537598155441E-2</v>
      </c>
      <c r="F49" s="33">
        <v>898</v>
      </c>
      <c r="G49" s="34">
        <v>2.3309539260220637E-2</v>
      </c>
      <c r="H49" s="35">
        <v>1.0757238307349666</v>
      </c>
      <c r="I49" s="53">
        <v>3</v>
      </c>
      <c r="J49" s="33">
        <v>1427</v>
      </c>
      <c r="K49" s="35">
        <v>0.30623686054660126</v>
      </c>
      <c r="L49" s="53">
        <v>1</v>
      </c>
      <c r="O49" s="31">
        <v>3</v>
      </c>
      <c r="P49" s="32" t="s">
        <v>36</v>
      </c>
      <c r="Q49" s="33">
        <v>3291</v>
      </c>
      <c r="R49" s="34">
        <v>3.7073753224661762E-2</v>
      </c>
      <c r="S49" s="33">
        <v>1544</v>
      </c>
      <c r="T49" s="34">
        <v>2.0986530018621469E-2</v>
      </c>
      <c r="U49" s="35">
        <v>1.1314766839378239</v>
      </c>
      <c r="V49" s="53">
        <v>2</v>
      </c>
    </row>
    <row r="50" spans="2:22" ht="15" thickBot="1" x14ac:dyDescent="0.25">
      <c r="B50" s="37">
        <v>4</v>
      </c>
      <c r="C50" s="38" t="s">
        <v>60</v>
      </c>
      <c r="D50" s="39">
        <v>1223</v>
      </c>
      <c r="E50" s="40">
        <v>2.6602571074326235E-2</v>
      </c>
      <c r="F50" s="39">
        <v>1269</v>
      </c>
      <c r="G50" s="40">
        <v>3.2939649578195979E-2</v>
      </c>
      <c r="H50" s="41">
        <v>-3.624901497241928E-2</v>
      </c>
      <c r="I50" s="54">
        <v>0</v>
      </c>
      <c r="J50" s="39">
        <v>1131</v>
      </c>
      <c r="K50" s="41">
        <v>8.1343943412908848E-2</v>
      </c>
      <c r="L50" s="54">
        <v>3</v>
      </c>
      <c r="O50" s="37">
        <v>4</v>
      </c>
      <c r="P50" s="38" t="s">
        <v>39</v>
      </c>
      <c r="Q50" s="39">
        <v>2439</v>
      </c>
      <c r="R50" s="40">
        <v>2.7475807996034652E-2</v>
      </c>
      <c r="S50" s="39">
        <v>3540</v>
      </c>
      <c r="T50" s="40">
        <v>4.8116785146321242E-2</v>
      </c>
      <c r="U50" s="41">
        <v>-0.31101694915254241</v>
      </c>
      <c r="V50" s="54">
        <v>-3</v>
      </c>
    </row>
    <row r="51" spans="2:22" ht="15" customHeight="1" thickBot="1" x14ac:dyDescent="0.25">
      <c r="B51" s="31">
        <v>5</v>
      </c>
      <c r="C51" s="32" t="s">
        <v>41</v>
      </c>
      <c r="D51" s="33">
        <v>1196</v>
      </c>
      <c r="E51" s="34">
        <v>2.6015269832292867E-2</v>
      </c>
      <c r="F51" s="33">
        <v>741</v>
      </c>
      <c r="G51" s="34">
        <v>1.9234263465282283E-2</v>
      </c>
      <c r="H51" s="35">
        <v>0.61403508771929816</v>
      </c>
      <c r="I51" s="53">
        <v>3</v>
      </c>
      <c r="J51" s="33">
        <v>1205</v>
      </c>
      <c r="K51" s="35">
        <v>-7.468879668049766E-3</v>
      </c>
      <c r="L51" s="53">
        <v>0</v>
      </c>
      <c r="O51" s="31">
        <v>5</v>
      </c>
      <c r="P51" s="32" t="s">
        <v>41</v>
      </c>
      <c r="Q51" s="33">
        <v>2401</v>
      </c>
      <c r="R51" s="34">
        <v>2.7047730626682739E-2</v>
      </c>
      <c r="S51" s="33">
        <v>1465</v>
      </c>
      <c r="T51" s="34">
        <v>1.9912737355751588E-2</v>
      </c>
      <c r="U51" s="35">
        <v>0.63890784982935145</v>
      </c>
      <c r="V51" s="53">
        <v>3</v>
      </c>
    </row>
    <row r="52" spans="2:22" ht="15" thickBot="1" x14ac:dyDescent="0.25">
      <c r="B52" s="37">
        <v>6</v>
      </c>
      <c r="C52" s="38" t="s">
        <v>52</v>
      </c>
      <c r="D52" s="39">
        <v>1150</v>
      </c>
      <c r="E52" s="40">
        <v>2.5014682531050835E-2</v>
      </c>
      <c r="F52" s="39">
        <v>778</v>
      </c>
      <c r="G52" s="40">
        <v>2.0194678780012978E-2</v>
      </c>
      <c r="H52" s="41">
        <v>0.47814910025706947</v>
      </c>
      <c r="I52" s="54">
        <v>1</v>
      </c>
      <c r="J52" s="39">
        <v>1148</v>
      </c>
      <c r="K52" s="41">
        <v>1.7421602787457413E-3</v>
      </c>
      <c r="L52" s="54">
        <v>0</v>
      </c>
      <c r="O52" s="37">
        <v>6</v>
      </c>
      <c r="P52" s="38" t="s">
        <v>60</v>
      </c>
      <c r="Q52" s="39">
        <v>2354</v>
      </c>
      <c r="R52" s="40">
        <v>2.6518266511958002E-2</v>
      </c>
      <c r="S52" s="39">
        <v>1829</v>
      </c>
      <c r="T52" s="40">
        <v>2.4860338992265973E-2</v>
      </c>
      <c r="U52" s="41">
        <v>0.28704209950792792</v>
      </c>
      <c r="V52" s="54">
        <v>-2</v>
      </c>
    </row>
    <row r="53" spans="2:22" ht="15" thickBot="1" x14ac:dyDescent="0.25">
      <c r="B53" s="31">
        <v>7</v>
      </c>
      <c r="C53" s="32" t="s">
        <v>66</v>
      </c>
      <c r="D53" s="33">
        <v>1050</v>
      </c>
      <c r="E53" s="34">
        <v>2.2839492745742065E-2</v>
      </c>
      <c r="F53" s="33">
        <v>645</v>
      </c>
      <c r="G53" s="34">
        <v>1.6742375081116159E-2</v>
      </c>
      <c r="H53" s="35">
        <v>0.62790697674418605</v>
      </c>
      <c r="I53" s="53">
        <v>3</v>
      </c>
      <c r="J53" s="33">
        <v>1038</v>
      </c>
      <c r="K53" s="35">
        <v>1.1560693641618602E-2</v>
      </c>
      <c r="L53" s="53">
        <v>1</v>
      </c>
      <c r="O53" s="31">
        <v>7</v>
      </c>
      <c r="P53" s="32" t="s">
        <v>52</v>
      </c>
      <c r="Q53" s="33">
        <v>2298</v>
      </c>
      <c r="R53" s="34">
        <v>2.5887415651860448E-2</v>
      </c>
      <c r="S53" s="33">
        <v>1266</v>
      </c>
      <c r="T53" s="34">
        <v>1.7207867230294546E-2</v>
      </c>
      <c r="U53" s="35">
        <v>0.81516587677725116</v>
      </c>
      <c r="V53" s="53">
        <v>5</v>
      </c>
    </row>
    <row r="54" spans="2:22" ht="15" thickBot="1" x14ac:dyDescent="0.25">
      <c r="B54" s="37">
        <v>8</v>
      </c>
      <c r="C54" s="38" t="s">
        <v>39</v>
      </c>
      <c r="D54" s="39">
        <v>973</v>
      </c>
      <c r="E54" s="40">
        <v>2.1164596611054316E-2</v>
      </c>
      <c r="F54" s="39">
        <v>2130</v>
      </c>
      <c r="G54" s="40">
        <v>5.528877352368592E-2</v>
      </c>
      <c r="H54" s="41">
        <v>-0.54319248826291078</v>
      </c>
      <c r="I54" s="54">
        <v>-7</v>
      </c>
      <c r="J54" s="39">
        <v>1466</v>
      </c>
      <c r="K54" s="41">
        <v>-0.33628922237380632</v>
      </c>
      <c r="L54" s="54">
        <v>-5</v>
      </c>
      <c r="O54" s="37">
        <v>8</v>
      </c>
      <c r="P54" s="38" t="s">
        <v>66</v>
      </c>
      <c r="Q54" s="39">
        <v>2088</v>
      </c>
      <c r="R54" s="40">
        <v>2.3521724926494611E-2</v>
      </c>
      <c r="S54" s="39">
        <v>1424</v>
      </c>
      <c r="T54" s="40">
        <v>1.9355452556034308E-2</v>
      </c>
      <c r="U54" s="41">
        <v>0.46629213483146059</v>
      </c>
      <c r="V54" s="54">
        <v>1</v>
      </c>
    </row>
    <row r="55" spans="2:22" ht="15" thickBot="1" x14ac:dyDescent="0.25">
      <c r="B55" s="31">
        <v>9</v>
      </c>
      <c r="C55" s="32" t="s">
        <v>114</v>
      </c>
      <c r="D55" s="33">
        <v>765</v>
      </c>
      <c r="E55" s="34">
        <v>1.6640201857612075E-2</v>
      </c>
      <c r="F55" s="33">
        <v>688</v>
      </c>
      <c r="G55" s="34">
        <v>1.7858533419857235E-2</v>
      </c>
      <c r="H55" s="35">
        <v>0.11191860465116288</v>
      </c>
      <c r="I55" s="53">
        <v>0</v>
      </c>
      <c r="J55" s="33">
        <v>509</v>
      </c>
      <c r="K55" s="35">
        <v>0.5029469548133596</v>
      </c>
      <c r="L55" s="53">
        <v>7</v>
      </c>
      <c r="O55" s="31">
        <v>9</v>
      </c>
      <c r="P55" s="32" t="s">
        <v>149</v>
      </c>
      <c r="Q55" s="33">
        <v>1501</v>
      </c>
      <c r="R55" s="34">
        <v>1.6909056089400579E-2</v>
      </c>
      <c r="S55" s="33">
        <v>596</v>
      </c>
      <c r="T55" s="34">
        <v>8.1010180641828983E-3</v>
      </c>
      <c r="U55" s="35">
        <v>1.5184563758389262</v>
      </c>
      <c r="V55" s="53">
        <v>25</v>
      </c>
    </row>
    <row r="56" spans="2:22" ht="15" thickBot="1" x14ac:dyDescent="0.25">
      <c r="B56" s="37">
        <v>10</v>
      </c>
      <c r="C56" s="38" t="s">
        <v>148</v>
      </c>
      <c r="D56" s="39">
        <v>700</v>
      </c>
      <c r="E56" s="40">
        <v>1.5226328497161377E-2</v>
      </c>
      <c r="F56" s="39">
        <v>235</v>
      </c>
      <c r="G56" s="40">
        <v>6.0999351070733293E-3</v>
      </c>
      <c r="H56" s="41">
        <v>1.978723404255319</v>
      </c>
      <c r="I56" s="54">
        <v>37</v>
      </c>
      <c r="J56" s="39">
        <v>330</v>
      </c>
      <c r="K56" s="41">
        <v>1.1212121212121211</v>
      </c>
      <c r="L56" s="54">
        <v>21</v>
      </c>
      <c r="O56" s="37">
        <v>10</v>
      </c>
      <c r="P56" s="38" t="s">
        <v>68</v>
      </c>
      <c r="Q56" s="39">
        <v>1347</v>
      </c>
      <c r="R56" s="40">
        <v>1.5174216224132299E-2</v>
      </c>
      <c r="S56" s="39">
        <v>1309</v>
      </c>
      <c r="T56" s="40">
        <v>1.7792336654388279E-2</v>
      </c>
      <c r="U56" s="41">
        <v>2.9029793735676046E-2</v>
      </c>
      <c r="V56" s="54">
        <v>0</v>
      </c>
    </row>
    <row r="57" spans="2:22" ht="15" thickBot="1" x14ac:dyDescent="0.25">
      <c r="B57" s="31">
        <v>11</v>
      </c>
      <c r="C57" s="32" t="s">
        <v>68</v>
      </c>
      <c r="D57" s="33">
        <v>694</v>
      </c>
      <c r="E57" s="34">
        <v>1.5095817110042851E-2</v>
      </c>
      <c r="F57" s="33">
        <v>579</v>
      </c>
      <c r="G57" s="34">
        <v>1.5029201817001946E-2</v>
      </c>
      <c r="H57" s="35">
        <v>0.19861830742659747</v>
      </c>
      <c r="I57" s="53">
        <v>1</v>
      </c>
      <c r="J57" s="33">
        <v>653</v>
      </c>
      <c r="K57" s="35">
        <v>6.2787136294027546E-2</v>
      </c>
      <c r="L57" s="53">
        <v>1</v>
      </c>
      <c r="O57" s="31">
        <v>11</v>
      </c>
      <c r="P57" s="32" t="s">
        <v>38</v>
      </c>
      <c r="Q57" s="33">
        <v>1285</v>
      </c>
      <c r="R57" s="34">
        <v>1.4475774200452861E-2</v>
      </c>
      <c r="S57" s="33">
        <v>1521</v>
      </c>
      <c r="T57" s="34">
        <v>2.0673906838292261E-2</v>
      </c>
      <c r="U57" s="35">
        <v>-0.15516107823800129</v>
      </c>
      <c r="V57" s="53">
        <v>-5</v>
      </c>
    </row>
    <row r="58" spans="2:22" ht="15" thickBot="1" x14ac:dyDescent="0.25">
      <c r="B58" s="37">
        <v>12</v>
      </c>
      <c r="C58" s="38" t="s">
        <v>38</v>
      </c>
      <c r="D58" s="39">
        <v>677</v>
      </c>
      <c r="E58" s="40">
        <v>1.4726034846540361E-2</v>
      </c>
      <c r="F58" s="39">
        <v>924</v>
      </c>
      <c r="G58" s="40">
        <v>2.3984425697598961E-2</v>
      </c>
      <c r="H58" s="41">
        <v>-0.26731601731601728</v>
      </c>
      <c r="I58" s="54">
        <v>-7</v>
      </c>
      <c r="J58" s="39">
        <v>608</v>
      </c>
      <c r="K58" s="41">
        <v>0.11348684210526305</v>
      </c>
      <c r="L58" s="54">
        <v>1</v>
      </c>
      <c r="O58" s="37">
        <v>12</v>
      </c>
      <c r="P58" s="38" t="s">
        <v>114</v>
      </c>
      <c r="Q58" s="39">
        <v>1274</v>
      </c>
      <c r="R58" s="40">
        <v>1.4351857067219411E-2</v>
      </c>
      <c r="S58" s="39">
        <v>1477</v>
      </c>
      <c r="T58" s="40">
        <v>2.0075845102010301E-2</v>
      </c>
      <c r="U58" s="41">
        <v>-0.13744075829383884</v>
      </c>
      <c r="V58" s="54">
        <v>-5</v>
      </c>
    </row>
    <row r="59" spans="2:22" ht="15" thickBot="1" x14ac:dyDescent="0.25">
      <c r="B59" s="31">
        <v>13</v>
      </c>
      <c r="C59" s="32" t="s">
        <v>149</v>
      </c>
      <c r="D59" s="33">
        <v>653</v>
      </c>
      <c r="E59" s="34">
        <v>1.4203989298066256E-2</v>
      </c>
      <c r="F59" s="33">
        <v>282</v>
      </c>
      <c r="G59" s="34">
        <v>7.319922128487995E-3</v>
      </c>
      <c r="H59" s="35">
        <v>1.3156028368794326</v>
      </c>
      <c r="I59" s="53">
        <v>22</v>
      </c>
      <c r="J59" s="33">
        <v>848</v>
      </c>
      <c r="K59" s="35">
        <v>-0.22995283018867929</v>
      </c>
      <c r="L59" s="53">
        <v>-4</v>
      </c>
      <c r="O59" s="31">
        <v>13</v>
      </c>
      <c r="P59" s="32" t="s">
        <v>75</v>
      </c>
      <c r="Q59" s="33">
        <v>1183</v>
      </c>
      <c r="R59" s="34">
        <v>1.3326724419560882E-2</v>
      </c>
      <c r="S59" s="33">
        <v>1011</v>
      </c>
      <c r="T59" s="34">
        <v>1.3741827622296829E-2</v>
      </c>
      <c r="U59" s="35">
        <v>0.17012858555885257</v>
      </c>
      <c r="V59" s="53">
        <v>3</v>
      </c>
    </row>
    <row r="60" spans="2:22" ht="15" thickBot="1" x14ac:dyDescent="0.25">
      <c r="B60" s="37">
        <v>14</v>
      </c>
      <c r="C60" s="38" t="s">
        <v>104</v>
      </c>
      <c r="D60" s="39">
        <v>599</v>
      </c>
      <c r="E60" s="40">
        <v>1.3029386813999521E-2</v>
      </c>
      <c r="F60" s="39">
        <v>609</v>
      </c>
      <c r="G60" s="40">
        <v>1.580791693705386E-2</v>
      </c>
      <c r="H60" s="41">
        <v>-1.6420361247947435E-2</v>
      </c>
      <c r="I60" s="54">
        <v>-3</v>
      </c>
      <c r="J60" s="39">
        <v>448</v>
      </c>
      <c r="K60" s="41">
        <v>0.3370535714285714</v>
      </c>
      <c r="L60" s="54">
        <v>6</v>
      </c>
      <c r="O60" s="37">
        <v>14</v>
      </c>
      <c r="P60" s="38" t="s">
        <v>107</v>
      </c>
      <c r="Q60" s="39">
        <v>1092</v>
      </c>
      <c r="R60" s="40">
        <v>1.2301591771902353E-2</v>
      </c>
      <c r="S60" s="39">
        <v>931</v>
      </c>
      <c r="T60" s="40">
        <v>1.2654442647238721E-2</v>
      </c>
      <c r="U60" s="41">
        <v>0.1729323308270676</v>
      </c>
      <c r="V60" s="54">
        <v>4</v>
      </c>
    </row>
    <row r="61" spans="2:22" ht="15" thickBot="1" x14ac:dyDescent="0.25">
      <c r="B61" s="31">
        <v>15</v>
      </c>
      <c r="C61" s="32" t="s">
        <v>75</v>
      </c>
      <c r="D61" s="33">
        <v>585</v>
      </c>
      <c r="E61" s="34">
        <v>1.2724860244056294E-2</v>
      </c>
      <c r="F61" s="33">
        <v>478</v>
      </c>
      <c r="G61" s="34">
        <v>1.2407527579493835E-2</v>
      </c>
      <c r="H61" s="35">
        <v>0.2238493723849373</v>
      </c>
      <c r="I61" s="53">
        <v>4</v>
      </c>
      <c r="J61" s="33">
        <v>598</v>
      </c>
      <c r="K61" s="35">
        <v>-2.1739130434782594E-2</v>
      </c>
      <c r="L61" s="53">
        <v>0</v>
      </c>
      <c r="O61" s="31">
        <v>15</v>
      </c>
      <c r="P61" s="32" t="s">
        <v>104</v>
      </c>
      <c r="Q61" s="33">
        <v>1047</v>
      </c>
      <c r="R61" s="34">
        <v>1.1794658045038245E-2</v>
      </c>
      <c r="S61" s="33">
        <v>1059</v>
      </c>
      <c r="T61" s="34">
        <v>1.4394258607331694E-2</v>
      </c>
      <c r="U61" s="35">
        <v>-1.1331444759206777E-2</v>
      </c>
      <c r="V61" s="53">
        <v>-1</v>
      </c>
    </row>
    <row r="62" spans="2:22" ht="15" thickBot="1" x14ac:dyDescent="0.25">
      <c r="B62" s="37">
        <v>16</v>
      </c>
      <c r="C62" s="38" t="s">
        <v>105</v>
      </c>
      <c r="D62" s="39">
        <v>570</v>
      </c>
      <c r="E62" s="40">
        <v>1.2398581776259979E-2</v>
      </c>
      <c r="F62" s="39">
        <v>488</v>
      </c>
      <c r="G62" s="40">
        <v>1.2667099286177807E-2</v>
      </c>
      <c r="H62" s="41">
        <v>0.16803278688524581</v>
      </c>
      <c r="I62" s="54">
        <v>2</v>
      </c>
      <c r="J62" s="39">
        <v>246</v>
      </c>
      <c r="K62" s="41">
        <v>1.3170731707317072</v>
      </c>
      <c r="L62" s="54">
        <v>32</v>
      </c>
      <c r="O62" s="37">
        <v>16</v>
      </c>
      <c r="P62" s="38" t="s">
        <v>148</v>
      </c>
      <c r="Q62" s="39">
        <v>1030</v>
      </c>
      <c r="R62" s="40">
        <v>1.1603149748222916E-2</v>
      </c>
      <c r="S62" s="39">
        <v>360</v>
      </c>
      <c r="T62" s="40">
        <v>4.8932323877614817E-3</v>
      </c>
      <c r="U62" s="41">
        <v>1.8611111111111112</v>
      </c>
      <c r="V62" s="54">
        <v>38</v>
      </c>
    </row>
    <row r="63" spans="2:22" ht="15" thickBot="1" x14ac:dyDescent="0.25">
      <c r="B63" s="31">
        <v>17</v>
      </c>
      <c r="C63" s="32" t="s">
        <v>102</v>
      </c>
      <c r="D63" s="33">
        <v>554</v>
      </c>
      <c r="E63" s="34">
        <v>1.2050551410610576E-2</v>
      </c>
      <c r="F63" s="33">
        <v>452</v>
      </c>
      <c r="G63" s="34">
        <v>1.1732641142115509E-2</v>
      </c>
      <c r="H63" s="35">
        <v>0.22566371681415931</v>
      </c>
      <c r="I63" s="53">
        <v>3</v>
      </c>
      <c r="J63" s="33">
        <v>391</v>
      </c>
      <c r="K63" s="35">
        <v>0.41687979539641939</v>
      </c>
      <c r="L63" s="53">
        <v>10</v>
      </c>
      <c r="O63" s="31">
        <v>17</v>
      </c>
      <c r="P63" s="32" t="s">
        <v>151</v>
      </c>
      <c r="Q63" s="33">
        <v>990</v>
      </c>
      <c r="R63" s="34">
        <v>1.1152541991010375E-2</v>
      </c>
      <c r="S63" s="33">
        <v>308</v>
      </c>
      <c r="T63" s="34">
        <v>4.1864321539737126E-3</v>
      </c>
      <c r="U63" s="35">
        <v>2.2142857142857144</v>
      </c>
      <c r="V63" s="53">
        <v>51</v>
      </c>
    </row>
    <row r="64" spans="2:22" ht="15" thickBot="1" x14ac:dyDescent="0.25">
      <c r="B64" s="37">
        <v>18</v>
      </c>
      <c r="C64" s="38" t="s">
        <v>150</v>
      </c>
      <c r="D64" s="39">
        <v>544</v>
      </c>
      <c r="E64" s="40">
        <v>1.1833032432079699E-2</v>
      </c>
      <c r="F64" s="39">
        <v>191</v>
      </c>
      <c r="G64" s="40">
        <v>4.9578195976638546E-3</v>
      </c>
      <c r="H64" s="41">
        <v>1.8481675392670156</v>
      </c>
      <c r="I64" s="54">
        <v>39</v>
      </c>
      <c r="J64" s="39">
        <v>225</v>
      </c>
      <c r="K64" s="41">
        <v>1.4177777777777778</v>
      </c>
      <c r="L64" s="54">
        <v>34</v>
      </c>
      <c r="O64" s="37">
        <v>18</v>
      </c>
      <c r="P64" s="38" t="s">
        <v>37</v>
      </c>
      <c r="Q64" s="39">
        <v>983</v>
      </c>
      <c r="R64" s="40">
        <v>1.1073685633498181E-2</v>
      </c>
      <c r="S64" s="39">
        <v>1221</v>
      </c>
      <c r="T64" s="40">
        <v>1.659621318182436E-2</v>
      </c>
      <c r="U64" s="41">
        <v>-0.19492219492219487</v>
      </c>
      <c r="V64" s="54">
        <v>-5</v>
      </c>
    </row>
    <row r="65" spans="2:22" ht="15" thickBot="1" x14ac:dyDescent="0.25">
      <c r="B65" s="31">
        <v>19</v>
      </c>
      <c r="C65" s="32" t="s">
        <v>151</v>
      </c>
      <c r="D65" s="33">
        <v>499</v>
      </c>
      <c r="E65" s="34">
        <v>1.0854197028690754E-2</v>
      </c>
      <c r="F65" s="33">
        <v>152</v>
      </c>
      <c r="G65" s="34">
        <v>3.9454899415963659E-3</v>
      </c>
      <c r="H65" s="35">
        <v>2.2828947368421053</v>
      </c>
      <c r="I65" s="53">
        <v>53</v>
      </c>
      <c r="J65" s="33">
        <v>491</v>
      </c>
      <c r="K65" s="35">
        <v>1.6293279022403295E-2</v>
      </c>
      <c r="L65" s="53">
        <v>-1</v>
      </c>
      <c r="O65" s="31">
        <v>19</v>
      </c>
      <c r="P65" s="32" t="s">
        <v>153</v>
      </c>
      <c r="Q65" s="33">
        <v>955</v>
      </c>
      <c r="R65" s="34">
        <v>1.0758260203449402E-2</v>
      </c>
      <c r="S65" s="33">
        <v>503</v>
      </c>
      <c r="T65" s="34">
        <v>6.8369330306778482E-3</v>
      </c>
      <c r="U65" s="35">
        <v>0.89860834990059635</v>
      </c>
      <c r="V65" s="53">
        <v>25</v>
      </c>
    </row>
    <row r="66" spans="2:22" ht="15" thickBot="1" x14ac:dyDescent="0.25">
      <c r="B66" s="37">
        <v>20</v>
      </c>
      <c r="C66" s="38" t="s">
        <v>152</v>
      </c>
      <c r="D66" s="39">
        <v>498</v>
      </c>
      <c r="E66" s="40">
        <v>1.0832445130837665E-2</v>
      </c>
      <c r="F66" s="39">
        <v>380</v>
      </c>
      <c r="G66" s="40">
        <v>9.8637248539909152E-3</v>
      </c>
      <c r="H66" s="41">
        <v>0.31052631578947376</v>
      </c>
      <c r="I66" s="54">
        <v>3</v>
      </c>
      <c r="J66" s="39">
        <v>202</v>
      </c>
      <c r="K66" s="41">
        <v>1.4653465346534653</v>
      </c>
      <c r="L66" s="54">
        <v>40</v>
      </c>
      <c r="O66" s="37">
        <v>20</v>
      </c>
      <c r="P66" s="38" t="s">
        <v>102</v>
      </c>
      <c r="Q66" s="39">
        <v>945</v>
      </c>
      <c r="R66" s="40">
        <v>1.0645608264146266E-2</v>
      </c>
      <c r="S66" s="39">
        <v>787</v>
      </c>
      <c r="T66" s="40">
        <v>1.0697149692134129E-2</v>
      </c>
      <c r="U66" s="41">
        <v>0.20076238881829722</v>
      </c>
      <c r="V66" s="54">
        <v>2</v>
      </c>
    </row>
    <row r="67" spans="2:22" ht="15" thickBot="1" x14ac:dyDescent="0.25">
      <c r="B67" s="90" t="s">
        <v>43</v>
      </c>
      <c r="C67" s="91"/>
      <c r="D67" s="42">
        <f>SUM(D47:D66)</f>
        <v>19436</v>
      </c>
      <c r="E67" s="43">
        <f>D67/D69</f>
        <v>0.42276988667261217</v>
      </c>
      <c r="F67" s="42">
        <f>SUM(F47:F66)</f>
        <v>14967</v>
      </c>
      <c r="G67" s="43">
        <f>F67/F69</f>
        <v>0.38850097339390005</v>
      </c>
      <c r="H67" s="44">
        <f>D67/F67-1</f>
        <v>0.29859023184338884</v>
      </c>
      <c r="I67" s="55"/>
      <c r="J67" s="42">
        <f>SUM(J47:J66)</f>
        <v>17642</v>
      </c>
      <c r="K67" s="43">
        <f>E67/J67-1</f>
        <v>-0.99997603617012398</v>
      </c>
      <c r="L67" s="42"/>
      <c r="O67" s="90" t="s">
        <v>43</v>
      </c>
      <c r="P67" s="91"/>
      <c r="Q67" s="42">
        <f>SUM(Q47:Q66)</f>
        <v>37823</v>
      </c>
      <c r="R67" s="43">
        <f>Q67/Q69</f>
        <v>0.42608343002624788</v>
      </c>
      <c r="S67" s="42">
        <f>SUM(S47:S66)</f>
        <v>28690</v>
      </c>
      <c r="T67" s="43">
        <f>S67/S69</f>
        <v>0.38996343668021366</v>
      </c>
      <c r="U67" s="44">
        <f>Q67/S67-1</f>
        <v>0.31833391425583835</v>
      </c>
      <c r="V67" s="55"/>
    </row>
    <row r="68" spans="2:22" ht="15" thickBot="1" x14ac:dyDescent="0.25">
      <c r="B68" s="90" t="s">
        <v>12</v>
      </c>
      <c r="C68" s="91"/>
      <c r="D68" s="42">
        <f>D69-SUM(D47:D66)</f>
        <v>26537</v>
      </c>
      <c r="E68" s="43">
        <f>D68/D69</f>
        <v>0.57723011332738783</v>
      </c>
      <c r="F68" s="42">
        <f>F69-SUM(F47:F66)</f>
        <v>23558</v>
      </c>
      <c r="G68" s="43">
        <f>F68/F69</f>
        <v>0.61149902660609989</v>
      </c>
      <c r="H68" s="44">
        <f>D68/F68-1</f>
        <v>0.12645385856184732</v>
      </c>
      <c r="I68" s="55"/>
      <c r="J68" s="42">
        <f>J69-SUM(J47:J66)</f>
        <v>25154</v>
      </c>
      <c r="K68" s="43">
        <f>E68/J68-1</f>
        <v>-0.99997705215419708</v>
      </c>
      <c r="L68" s="42"/>
      <c r="O68" s="90" t="s">
        <v>12</v>
      </c>
      <c r="P68" s="91"/>
      <c r="Q68" s="42">
        <f>Q69-SUM(Q47:Q66)</f>
        <v>50946</v>
      </c>
      <c r="R68" s="43">
        <f>Q68/Q69</f>
        <v>0.57391656997375207</v>
      </c>
      <c r="S68" s="42">
        <f>S69-SUM(S47:S66)</f>
        <v>44881</v>
      </c>
      <c r="T68" s="43">
        <f>S68/S69</f>
        <v>0.61003656331978628</v>
      </c>
      <c r="U68" s="44">
        <f>Q68/S68-1</f>
        <v>0.13513513513513509</v>
      </c>
      <c r="V68" s="56"/>
    </row>
    <row r="69" spans="2:22" ht="15" thickBot="1" x14ac:dyDescent="0.25">
      <c r="B69" s="86" t="s">
        <v>35</v>
      </c>
      <c r="C69" s="87"/>
      <c r="D69" s="45">
        <v>45973</v>
      </c>
      <c r="E69" s="46">
        <v>1</v>
      </c>
      <c r="F69" s="45">
        <v>38525</v>
      </c>
      <c r="G69" s="46">
        <v>1</v>
      </c>
      <c r="H69" s="47">
        <v>0.19332900713822188</v>
      </c>
      <c r="I69" s="57"/>
      <c r="J69" s="45">
        <v>42796</v>
      </c>
      <c r="K69" s="47">
        <v>7.4235909898121344E-2</v>
      </c>
      <c r="L69" s="45"/>
      <c r="M69" s="48"/>
      <c r="O69" s="86" t="s">
        <v>35</v>
      </c>
      <c r="P69" s="87"/>
      <c r="Q69" s="45">
        <v>88769</v>
      </c>
      <c r="R69" s="46">
        <v>1</v>
      </c>
      <c r="S69" s="45">
        <v>73571</v>
      </c>
      <c r="T69" s="46">
        <v>1</v>
      </c>
      <c r="U69" s="47">
        <v>0.20657596063666395</v>
      </c>
      <c r="V69" s="57"/>
    </row>
    <row r="70" spans="2:22" x14ac:dyDescent="0.2">
      <c r="B70" s="49" t="s">
        <v>79</v>
      </c>
      <c r="O70" s="49" t="s">
        <v>79</v>
      </c>
    </row>
    <row r="71" spans="2:22" x14ac:dyDescent="0.2">
      <c r="B71" s="50" t="s">
        <v>78</v>
      </c>
      <c r="O71" s="50" t="s">
        <v>78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topLeftCell="A12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45356</v>
      </c>
    </row>
    <row r="2" spans="1:8" x14ac:dyDescent="0.2">
      <c r="A2" s="51"/>
      <c r="B2" s="51"/>
      <c r="C2" s="51"/>
      <c r="D2" s="51"/>
      <c r="E2" s="51"/>
      <c r="F2" s="51"/>
      <c r="G2" s="51"/>
      <c r="H2" s="59" t="s">
        <v>94</v>
      </c>
    </row>
    <row r="3" spans="1:8" ht="14.45" customHeight="1" x14ac:dyDescent="0.2">
      <c r="A3" s="51"/>
      <c r="B3" s="122" t="s">
        <v>81</v>
      </c>
      <c r="C3" s="123"/>
      <c r="D3" s="123"/>
      <c r="E3" s="123"/>
      <c r="F3" s="123"/>
      <c r="G3" s="123"/>
      <c r="H3" s="124"/>
    </row>
    <row r="4" spans="1:8" x14ac:dyDescent="0.2">
      <c r="A4" s="51"/>
      <c r="B4" s="125"/>
      <c r="C4" s="126"/>
      <c r="D4" s="126"/>
      <c r="E4" s="126"/>
      <c r="F4" s="126"/>
      <c r="G4" s="126"/>
      <c r="H4" s="127"/>
    </row>
    <row r="5" spans="1:8" ht="21" customHeight="1" x14ac:dyDescent="0.2">
      <c r="A5" s="51"/>
      <c r="B5" s="128" t="s">
        <v>82</v>
      </c>
      <c r="C5" s="130" t="s">
        <v>134</v>
      </c>
      <c r="D5" s="131"/>
      <c r="E5" s="130" t="s">
        <v>173</v>
      </c>
      <c r="F5" s="131"/>
      <c r="G5" s="132" t="s">
        <v>95</v>
      </c>
      <c r="H5" s="132" t="s">
        <v>96</v>
      </c>
    </row>
    <row r="6" spans="1:8" ht="21" customHeight="1" x14ac:dyDescent="0.2">
      <c r="A6" s="51"/>
      <c r="B6" s="129"/>
      <c r="C6" s="60" t="s">
        <v>97</v>
      </c>
      <c r="D6" s="61" t="s">
        <v>83</v>
      </c>
      <c r="E6" s="60" t="s">
        <v>97</v>
      </c>
      <c r="F6" s="61" t="s">
        <v>83</v>
      </c>
      <c r="G6" s="133"/>
      <c r="H6" s="133"/>
    </row>
    <row r="7" spans="1:8" x14ac:dyDescent="0.2">
      <c r="A7" s="51"/>
      <c r="B7" s="62" t="s">
        <v>84</v>
      </c>
      <c r="C7" s="69">
        <v>32404</v>
      </c>
      <c r="D7" s="63">
        <v>0.44044528414728629</v>
      </c>
      <c r="E7" s="69">
        <v>32800</v>
      </c>
      <c r="F7" s="63">
        <v>0.36949836091428312</v>
      </c>
      <c r="G7" s="64">
        <v>1.2220713492161472E-2</v>
      </c>
      <c r="H7" s="65" t="s">
        <v>174</v>
      </c>
    </row>
    <row r="8" spans="1:8" x14ac:dyDescent="0.2">
      <c r="A8" s="51"/>
      <c r="B8" s="62" t="s">
        <v>85</v>
      </c>
      <c r="C8" s="69">
        <v>6464</v>
      </c>
      <c r="D8" s="63">
        <v>8.7860705984695059E-2</v>
      </c>
      <c r="E8" s="69">
        <v>6406</v>
      </c>
      <c r="F8" s="63">
        <v>7.2164832317588343E-2</v>
      </c>
      <c r="G8" s="66">
        <v>-8.972772277227703E-3</v>
      </c>
      <c r="H8" s="65" t="s">
        <v>175</v>
      </c>
    </row>
    <row r="9" spans="1:8" x14ac:dyDescent="0.2">
      <c r="A9" s="51"/>
      <c r="B9" s="62" t="s">
        <v>98</v>
      </c>
      <c r="C9" s="69">
        <v>34703</v>
      </c>
      <c r="D9" s="63">
        <v>0.47169400986801868</v>
      </c>
      <c r="E9" s="69">
        <v>49563</v>
      </c>
      <c r="F9" s="63">
        <v>0.55833680676812847</v>
      </c>
      <c r="G9" s="66">
        <v>0.42820505431807043</v>
      </c>
      <c r="H9" s="67" t="s">
        <v>176</v>
      </c>
    </row>
    <row r="10" spans="1:8" x14ac:dyDescent="0.2">
      <c r="A10" s="51"/>
      <c r="B10" s="68" t="s">
        <v>86</v>
      </c>
      <c r="C10" s="69"/>
      <c r="D10" s="63"/>
      <c r="E10" s="69"/>
      <c r="F10" s="63"/>
      <c r="G10" s="70"/>
      <c r="H10" s="71"/>
    </row>
    <row r="11" spans="1:8" x14ac:dyDescent="0.2">
      <c r="A11" s="51"/>
      <c r="B11" s="68" t="s">
        <v>87</v>
      </c>
      <c r="C11" s="69">
        <v>2182</v>
      </c>
      <c r="D11" s="63">
        <v>2.9658425194709872E-2</v>
      </c>
      <c r="E11" s="69">
        <v>2493</v>
      </c>
      <c r="F11" s="63">
        <v>2.8084128468271581E-2</v>
      </c>
      <c r="G11" s="66">
        <v>0.14252978918423476</v>
      </c>
      <c r="H11" s="67" t="s">
        <v>132</v>
      </c>
    </row>
    <row r="12" spans="1:8" x14ac:dyDescent="0.2">
      <c r="A12" s="51"/>
      <c r="B12" s="68" t="s">
        <v>88</v>
      </c>
      <c r="C12" s="69">
        <v>1807</v>
      </c>
      <c r="D12" s="63">
        <v>2.4561308124124995E-2</v>
      </c>
      <c r="E12" s="69">
        <v>2370</v>
      </c>
      <c r="F12" s="63">
        <v>2.6698509614843019E-2</v>
      </c>
      <c r="G12" s="66">
        <v>0.31156613171001668</v>
      </c>
      <c r="H12" s="67" t="s">
        <v>177</v>
      </c>
    </row>
    <row r="13" spans="1:8" x14ac:dyDescent="0.2">
      <c r="A13" s="51"/>
      <c r="B13" s="68" t="s">
        <v>89</v>
      </c>
      <c r="C13" s="69">
        <v>50</v>
      </c>
      <c r="D13" s="63">
        <v>6.7961560941131693E-4</v>
      </c>
      <c r="E13" s="69">
        <v>1</v>
      </c>
      <c r="F13" s="63">
        <v>1.1265193930313511E-5</v>
      </c>
      <c r="G13" s="66">
        <v>-0.98</v>
      </c>
      <c r="H13" s="67" t="s">
        <v>178</v>
      </c>
    </row>
    <row r="14" spans="1:8" x14ac:dyDescent="0.2">
      <c r="A14" s="51"/>
      <c r="B14" s="68" t="s">
        <v>90</v>
      </c>
      <c r="C14" s="69">
        <v>15875</v>
      </c>
      <c r="D14" s="63">
        <v>0.21577795598809313</v>
      </c>
      <c r="E14" s="69">
        <v>21806</v>
      </c>
      <c r="F14" s="63">
        <v>0.24564881884441642</v>
      </c>
      <c r="G14" s="66">
        <v>0.37360629921259836</v>
      </c>
      <c r="H14" s="67" t="s">
        <v>179</v>
      </c>
    </row>
    <row r="15" spans="1:8" x14ac:dyDescent="0.2">
      <c r="A15" s="51"/>
      <c r="B15" s="68" t="s">
        <v>91</v>
      </c>
      <c r="C15" s="69">
        <v>12856</v>
      </c>
      <c r="D15" s="63">
        <v>0.17474276549183781</v>
      </c>
      <c r="E15" s="69">
        <v>20221</v>
      </c>
      <c r="F15" s="63">
        <v>0.22779348646486949</v>
      </c>
      <c r="G15" s="66">
        <v>0.57288425637834473</v>
      </c>
      <c r="H15" s="67" t="s">
        <v>180</v>
      </c>
    </row>
    <row r="16" spans="1:8" x14ac:dyDescent="0.2">
      <c r="A16" s="51"/>
      <c r="B16" s="68" t="s">
        <v>92</v>
      </c>
      <c r="C16" s="69">
        <v>1933</v>
      </c>
      <c r="D16" s="63">
        <v>2.6273939459841515E-2</v>
      </c>
      <c r="E16" s="69">
        <v>2657</v>
      </c>
      <c r="F16" s="63">
        <v>2.9931620272842997E-2</v>
      </c>
      <c r="G16" s="66">
        <v>0.37454733574754262</v>
      </c>
      <c r="H16" s="65" t="s">
        <v>181</v>
      </c>
    </row>
    <row r="17" spans="1:8" x14ac:dyDescent="0.2">
      <c r="A17" s="51"/>
      <c r="B17" s="68" t="s">
        <v>93</v>
      </c>
      <c r="C17" s="69">
        <v>0</v>
      </c>
      <c r="D17" s="63">
        <v>0</v>
      </c>
      <c r="E17" s="69">
        <v>0</v>
      </c>
      <c r="F17" s="63">
        <v>0</v>
      </c>
      <c r="G17" s="66" t="s">
        <v>133</v>
      </c>
      <c r="H17" s="67" t="s">
        <v>100</v>
      </c>
    </row>
    <row r="18" spans="1:8" x14ac:dyDescent="0.2">
      <c r="A18" s="51"/>
      <c r="B18" s="72" t="s">
        <v>99</v>
      </c>
      <c r="C18" s="135">
        <v>0</v>
      </c>
      <c r="D18" s="73">
        <v>0</v>
      </c>
      <c r="E18" s="135">
        <v>0</v>
      </c>
      <c r="F18" s="73">
        <v>1.6897790895475939E-4</v>
      </c>
      <c r="G18" s="74"/>
      <c r="H18" s="75" t="s">
        <v>100</v>
      </c>
    </row>
    <row r="19" spans="1:8" x14ac:dyDescent="0.2">
      <c r="A19" s="51"/>
      <c r="B19" s="51" t="s">
        <v>79</v>
      </c>
      <c r="C19" s="51"/>
      <c r="D19" s="51"/>
      <c r="E19" s="51"/>
      <c r="F19" s="51"/>
      <c r="G19" s="51"/>
      <c r="H19" s="51"/>
    </row>
    <row r="20" spans="1:8" x14ac:dyDescent="0.2">
      <c r="B20" s="5" t="s">
        <v>78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44987</v>
      </c>
    </row>
    <row r="2" spans="2:22" x14ac:dyDescent="0.2">
      <c r="D2" s="3"/>
      <c r="L2" s="4"/>
      <c r="O2" s="134" t="s">
        <v>156</v>
      </c>
      <c r="P2" s="134"/>
      <c r="Q2" s="134"/>
      <c r="R2" s="134"/>
      <c r="S2" s="134"/>
      <c r="T2" s="134"/>
      <c r="U2" s="134"/>
      <c r="V2" s="134"/>
    </row>
    <row r="3" spans="2:22" ht="14.45" customHeight="1" x14ac:dyDescent="0.2">
      <c r="B3" s="98" t="s">
        <v>154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4"/>
      <c r="P3" s="134"/>
      <c r="Q3" s="134"/>
      <c r="R3" s="134"/>
      <c r="S3" s="134"/>
      <c r="T3" s="134"/>
      <c r="U3" s="134"/>
      <c r="V3" s="134"/>
    </row>
    <row r="4" spans="2:22" ht="14.45" customHeight="1" x14ac:dyDescent="0.2">
      <c r="B4" s="99" t="s">
        <v>155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48"/>
      <c r="N4" s="51"/>
      <c r="O4" s="99" t="s">
        <v>157</v>
      </c>
      <c r="P4" s="99"/>
      <c r="Q4" s="99"/>
      <c r="R4" s="99"/>
      <c r="S4" s="99"/>
      <c r="T4" s="99"/>
      <c r="U4" s="99"/>
      <c r="V4" s="99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5" t="s">
        <v>0</v>
      </c>
      <c r="C6" s="107" t="s">
        <v>1</v>
      </c>
      <c r="D6" s="100" t="s">
        <v>119</v>
      </c>
      <c r="E6" s="101"/>
      <c r="F6" s="101"/>
      <c r="G6" s="101"/>
      <c r="H6" s="101"/>
      <c r="I6" s="102"/>
      <c r="J6" s="101" t="s">
        <v>117</v>
      </c>
      <c r="K6" s="101"/>
      <c r="L6" s="102"/>
      <c r="M6" s="48"/>
      <c r="N6" s="48"/>
      <c r="O6" s="105" t="s">
        <v>0</v>
      </c>
      <c r="P6" s="107" t="s">
        <v>1</v>
      </c>
      <c r="Q6" s="100" t="s">
        <v>127</v>
      </c>
      <c r="R6" s="101"/>
      <c r="S6" s="101"/>
      <c r="T6" s="101"/>
      <c r="U6" s="101"/>
      <c r="V6" s="102"/>
    </row>
    <row r="7" spans="2:22" ht="14.45" customHeight="1" thickBot="1" x14ac:dyDescent="0.25">
      <c r="B7" s="106"/>
      <c r="C7" s="108"/>
      <c r="D7" s="109" t="s">
        <v>120</v>
      </c>
      <c r="E7" s="110"/>
      <c r="F7" s="110"/>
      <c r="G7" s="110"/>
      <c r="H7" s="110"/>
      <c r="I7" s="111"/>
      <c r="J7" s="110" t="s">
        <v>118</v>
      </c>
      <c r="K7" s="110"/>
      <c r="L7" s="111"/>
      <c r="M7" s="48"/>
      <c r="N7" s="48"/>
      <c r="O7" s="106"/>
      <c r="P7" s="108"/>
      <c r="Q7" s="109" t="s">
        <v>124</v>
      </c>
      <c r="R7" s="110"/>
      <c r="S7" s="110"/>
      <c r="T7" s="110"/>
      <c r="U7" s="110"/>
      <c r="V7" s="111"/>
    </row>
    <row r="8" spans="2:22" ht="14.45" customHeight="1" x14ac:dyDescent="0.2">
      <c r="B8" s="106"/>
      <c r="C8" s="108"/>
      <c r="D8" s="92">
        <v>2024</v>
      </c>
      <c r="E8" s="93"/>
      <c r="F8" s="92">
        <v>2023</v>
      </c>
      <c r="G8" s="93"/>
      <c r="H8" s="88" t="s">
        <v>5</v>
      </c>
      <c r="I8" s="88" t="s">
        <v>48</v>
      </c>
      <c r="J8" s="88">
        <v>2023</v>
      </c>
      <c r="K8" s="88" t="s">
        <v>121</v>
      </c>
      <c r="L8" s="88" t="s">
        <v>125</v>
      </c>
      <c r="M8" s="48"/>
      <c r="N8" s="48"/>
      <c r="O8" s="106"/>
      <c r="P8" s="108"/>
      <c r="Q8" s="92">
        <v>2024</v>
      </c>
      <c r="R8" s="93"/>
      <c r="S8" s="92">
        <v>2023</v>
      </c>
      <c r="T8" s="93"/>
      <c r="U8" s="88" t="s">
        <v>5</v>
      </c>
      <c r="V8" s="88" t="s">
        <v>71</v>
      </c>
    </row>
    <row r="9" spans="2:22" ht="14.45" customHeight="1" thickBot="1" x14ac:dyDescent="0.25">
      <c r="B9" s="96" t="s">
        <v>6</v>
      </c>
      <c r="C9" s="112" t="s">
        <v>7</v>
      </c>
      <c r="D9" s="94"/>
      <c r="E9" s="95"/>
      <c r="F9" s="94"/>
      <c r="G9" s="95"/>
      <c r="H9" s="89"/>
      <c r="I9" s="89"/>
      <c r="J9" s="89"/>
      <c r="K9" s="89"/>
      <c r="L9" s="89"/>
      <c r="M9" s="48"/>
      <c r="N9" s="48"/>
      <c r="O9" s="96" t="s">
        <v>6</v>
      </c>
      <c r="P9" s="112" t="s">
        <v>7</v>
      </c>
      <c r="Q9" s="94"/>
      <c r="R9" s="95"/>
      <c r="S9" s="94"/>
      <c r="T9" s="95"/>
      <c r="U9" s="89"/>
      <c r="V9" s="89"/>
    </row>
    <row r="10" spans="2:22" ht="14.45" customHeight="1" x14ac:dyDescent="0.2">
      <c r="B10" s="96"/>
      <c r="C10" s="112"/>
      <c r="D10" s="25" t="s">
        <v>8</v>
      </c>
      <c r="E10" s="26" t="s">
        <v>2</v>
      </c>
      <c r="F10" s="25" t="s">
        <v>8</v>
      </c>
      <c r="G10" s="26" t="s">
        <v>2</v>
      </c>
      <c r="H10" s="84" t="s">
        <v>9</v>
      </c>
      <c r="I10" s="84" t="s">
        <v>49</v>
      </c>
      <c r="J10" s="84" t="s">
        <v>8</v>
      </c>
      <c r="K10" s="84" t="s">
        <v>122</v>
      </c>
      <c r="L10" s="84" t="s">
        <v>126</v>
      </c>
      <c r="M10" s="48"/>
      <c r="N10" s="48"/>
      <c r="O10" s="96"/>
      <c r="P10" s="112"/>
      <c r="Q10" s="25" t="s">
        <v>8</v>
      </c>
      <c r="R10" s="26" t="s">
        <v>2</v>
      </c>
      <c r="S10" s="25" t="s">
        <v>8</v>
      </c>
      <c r="T10" s="26" t="s">
        <v>2</v>
      </c>
      <c r="U10" s="84" t="s">
        <v>9</v>
      </c>
      <c r="V10" s="84" t="s">
        <v>72</v>
      </c>
    </row>
    <row r="11" spans="2:22" ht="14.45" customHeight="1" thickBot="1" x14ac:dyDescent="0.25">
      <c r="B11" s="97"/>
      <c r="C11" s="113"/>
      <c r="D11" s="28" t="s">
        <v>10</v>
      </c>
      <c r="E11" s="29" t="s">
        <v>11</v>
      </c>
      <c r="F11" s="28" t="s">
        <v>10</v>
      </c>
      <c r="G11" s="29" t="s">
        <v>11</v>
      </c>
      <c r="H11" s="85"/>
      <c r="I11" s="85"/>
      <c r="J11" s="85" t="s">
        <v>10</v>
      </c>
      <c r="K11" s="85"/>
      <c r="L11" s="85"/>
      <c r="M11" s="48"/>
      <c r="N11" s="48"/>
      <c r="O11" s="97"/>
      <c r="P11" s="113"/>
      <c r="Q11" s="28" t="s">
        <v>10</v>
      </c>
      <c r="R11" s="29" t="s">
        <v>11</v>
      </c>
      <c r="S11" s="28" t="s">
        <v>10</v>
      </c>
      <c r="T11" s="29" t="s">
        <v>11</v>
      </c>
      <c r="U11" s="85"/>
      <c r="V11" s="85"/>
    </row>
    <row r="12" spans="2:22" ht="14.45" customHeight="1" thickBot="1" x14ac:dyDescent="0.25">
      <c r="B12" s="31">
        <v>1</v>
      </c>
      <c r="C12" s="32" t="s">
        <v>20</v>
      </c>
      <c r="D12" s="33">
        <v>3635</v>
      </c>
      <c r="E12" s="34">
        <v>0.23792381201727975</v>
      </c>
      <c r="F12" s="33">
        <v>3032</v>
      </c>
      <c r="G12" s="34">
        <v>0.25996741833147563</v>
      </c>
      <c r="H12" s="35">
        <v>0.19887862796833766</v>
      </c>
      <c r="I12" s="53">
        <v>0</v>
      </c>
      <c r="J12" s="33">
        <v>3258</v>
      </c>
      <c r="K12" s="35">
        <v>0.11571516267648874</v>
      </c>
      <c r="L12" s="53">
        <v>0</v>
      </c>
      <c r="M12" s="48"/>
      <c r="N12" s="48"/>
      <c r="O12" s="31">
        <v>1</v>
      </c>
      <c r="P12" s="32" t="s">
        <v>20</v>
      </c>
      <c r="Q12" s="33">
        <v>6893</v>
      </c>
      <c r="R12" s="34">
        <v>0.23652335037573347</v>
      </c>
      <c r="S12" s="33">
        <v>5713</v>
      </c>
      <c r="T12" s="34">
        <v>0.25544377375363292</v>
      </c>
      <c r="U12" s="35">
        <v>0.20654647295641526</v>
      </c>
      <c r="V12" s="53">
        <v>0</v>
      </c>
    </row>
    <row r="13" spans="2:22" ht="14.45" customHeight="1" thickBot="1" x14ac:dyDescent="0.25">
      <c r="B13" s="37">
        <v>2</v>
      </c>
      <c r="C13" s="38" t="s">
        <v>23</v>
      </c>
      <c r="D13" s="39">
        <v>1462</v>
      </c>
      <c r="E13" s="40">
        <v>9.569315355413012E-2</v>
      </c>
      <c r="F13" s="39">
        <v>1325</v>
      </c>
      <c r="G13" s="40">
        <v>0.11360713367058219</v>
      </c>
      <c r="H13" s="41">
        <v>0.10339622641509427</v>
      </c>
      <c r="I13" s="54">
        <v>0</v>
      </c>
      <c r="J13" s="39">
        <v>1491</v>
      </c>
      <c r="K13" s="41">
        <v>-1.9450033534540556E-2</v>
      </c>
      <c r="L13" s="54">
        <v>0</v>
      </c>
      <c r="M13" s="48"/>
      <c r="N13" s="48"/>
      <c r="O13" s="37">
        <v>2</v>
      </c>
      <c r="P13" s="38" t="s">
        <v>23</v>
      </c>
      <c r="Q13" s="39">
        <v>2953</v>
      </c>
      <c r="R13" s="40">
        <v>0.10132793466698693</v>
      </c>
      <c r="S13" s="39">
        <v>2654</v>
      </c>
      <c r="T13" s="40">
        <v>0.11866756092108205</v>
      </c>
      <c r="U13" s="41">
        <v>0.11266013564431043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1403</v>
      </c>
      <c r="E14" s="34">
        <v>9.183139154339573E-2</v>
      </c>
      <c r="F14" s="33">
        <v>1058</v>
      </c>
      <c r="G14" s="34">
        <v>9.0714224470547888E-2</v>
      </c>
      <c r="H14" s="35">
        <v>0.32608695652173902</v>
      </c>
      <c r="I14" s="53">
        <v>0</v>
      </c>
      <c r="J14" s="33">
        <v>1064</v>
      </c>
      <c r="K14" s="35">
        <v>0.3186090225563909</v>
      </c>
      <c r="L14" s="53">
        <v>0</v>
      </c>
      <c r="M14" s="48"/>
      <c r="N14" s="48"/>
      <c r="O14" s="31">
        <v>3</v>
      </c>
      <c r="P14" s="32" t="s">
        <v>18</v>
      </c>
      <c r="Q14" s="33">
        <v>2467</v>
      </c>
      <c r="R14" s="34">
        <v>8.465154582575575E-2</v>
      </c>
      <c r="S14" s="33">
        <v>1950</v>
      </c>
      <c r="T14" s="34">
        <v>8.7189805499664652E-2</v>
      </c>
      <c r="U14" s="35">
        <v>0.26512820512820512</v>
      </c>
      <c r="V14" s="53">
        <v>0</v>
      </c>
    </row>
    <row r="15" spans="2:22" ht="14.45" customHeight="1" thickBot="1" x14ac:dyDescent="0.25">
      <c r="B15" s="37">
        <v>4</v>
      </c>
      <c r="C15" s="38" t="s">
        <v>24</v>
      </c>
      <c r="D15" s="39">
        <v>1025</v>
      </c>
      <c r="E15" s="40">
        <v>6.7089933237334726E-2</v>
      </c>
      <c r="F15" s="39">
        <v>831</v>
      </c>
      <c r="G15" s="40">
        <v>7.1250964588870785E-2</v>
      </c>
      <c r="H15" s="41">
        <v>0.23345367027677488</v>
      </c>
      <c r="I15" s="54">
        <v>0</v>
      </c>
      <c r="J15" s="39">
        <v>998</v>
      </c>
      <c r="K15" s="41">
        <v>2.7054108216432837E-2</v>
      </c>
      <c r="L15" s="54">
        <v>0</v>
      </c>
      <c r="M15" s="48"/>
      <c r="N15" s="48"/>
      <c r="O15" s="37">
        <v>4</v>
      </c>
      <c r="P15" s="38" t="s">
        <v>24</v>
      </c>
      <c r="Q15" s="39">
        <v>2023</v>
      </c>
      <c r="R15" s="40">
        <v>6.9416326390556907E-2</v>
      </c>
      <c r="S15" s="39">
        <v>1559</v>
      </c>
      <c r="T15" s="40">
        <v>6.9707131678962669E-2</v>
      </c>
      <c r="U15" s="41">
        <v>0.29762668377164858</v>
      </c>
      <c r="V15" s="54">
        <v>0</v>
      </c>
    </row>
    <row r="16" spans="2:22" ht="14.45" customHeight="1" thickBot="1" x14ac:dyDescent="0.25">
      <c r="B16" s="31">
        <v>5</v>
      </c>
      <c r="C16" s="32" t="s">
        <v>30</v>
      </c>
      <c r="D16" s="33">
        <v>814</v>
      </c>
      <c r="E16" s="34">
        <v>5.3279225029454119E-2</v>
      </c>
      <c r="F16" s="33">
        <v>763</v>
      </c>
      <c r="G16" s="34">
        <v>6.5420560747663545E-2</v>
      </c>
      <c r="H16" s="35">
        <v>6.6841415465268783E-2</v>
      </c>
      <c r="I16" s="53">
        <v>0</v>
      </c>
      <c r="J16" s="33">
        <v>788</v>
      </c>
      <c r="K16" s="35">
        <v>3.2994923857867953E-2</v>
      </c>
      <c r="L16" s="53">
        <v>1</v>
      </c>
      <c r="M16" s="48"/>
      <c r="N16" s="48"/>
      <c r="O16" s="31">
        <v>5</v>
      </c>
      <c r="P16" s="32" t="s">
        <v>30</v>
      </c>
      <c r="Q16" s="33">
        <v>1602</v>
      </c>
      <c r="R16" s="34">
        <v>5.497031877294719E-2</v>
      </c>
      <c r="S16" s="33">
        <v>1553</v>
      </c>
      <c r="T16" s="34">
        <v>6.9438855354348308E-2</v>
      </c>
      <c r="U16" s="35">
        <v>3.1551835157759278E-2</v>
      </c>
      <c r="V16" s="53">
        <v>0</v>
      </c>
    </row>
    <row r="17" spans="2:22" ht="14.45" customHeight="1" thickBot="1" x14ac:dyDescent="0.25">
      <c r="B17" s="37">
        <v>6</v>
      </c>
      <c r="C17" s="38" t="s">
        <v>19</v>
      </c>
      <c r="D17" s="39">
        <v>813</v>
      </c>
      <c r="E17" s="40">
        <v>5.321377143605184E-2</v>
      </c>
      <c r="F17" s="39">
        <v>669</v>
      </c>
      <c r="G17" s="40">
        <v>5.7360884849524139E-2</v>
      </c>
      <c r="H17" s="41">
        <v>0.2152466367713004</v>
      </c>
      <c r="I17" s="54">
        <v>0</v>
      </c>
      <c r="J17" s="39">
        <v>601</v>
      </c>
      <c r="K17" s="41">
        <v>0.35274542429284517</v>
      </c>
      <c r="L17" s="54">
        <v>1</v>
      </c>
      <c r="M17" s="48"/>
      <c r="N17" s="48"/>
      <c r="O17" s="37">
        <v>6</v>
      </c>
      <c r="P17" s="38" t="s">
        <v>19</v>
      </c>
      <c r="Q17" s="39">
        <v>1414</v>
      </c>
      <c r="R17" s="40">
        <v>4.8519370003088223E-2</v>
      </c>
      <c r="S17" s="39">
        <v>1195</v>
      </c>
      <c r="T17" s="40">
        <v>5.3431701319025263E-2</v>
      </c>
      <c r="U17" s="41">
        <v>0.18326359832635974</v>
      </c>
      <c r="V17" s="54">
        <v>0</v>
      </c>
    </row>
    <row r="18" spans="2:22" ht="14.45" customHeight="1" thickBot="1" x14ac:dyDescent="0.25">
      <c r="B18" s="31">
        <v>7</v>
      </c>
      <c r="C18" s="32" t="s">
        <v>31</v>
      </c>
      <c r="D18" s="33">
        <v>619</v>
      </c>
      <c r="E18" s="34">
        <v>4.0515774316009952E-2</v>
      </c>
      <c r="F18" s="33">
        <v>407</v>
      </c>
      <c r="G18" s="34">
        <v>3.4896681814284493E-2</v>
      </c>
      <c r="H18" s="35">
        <v>0.52088452088452097</v>
      </c>
      <c r="I18" s="53">
        <v>0</v>
      </c>
      <c r="J18" s="33">
        <v>594</v>
      </c>
      <c r="K18" s="35">
        <v>4.2087542087542174E-2</v>
      </c>
      <c r="L18" s="53">
        <v>1</v>
      </c>
      <c r="M18" s="48"/>
      <c r="N18" s="48"/>
      <c r="O18" s="31">
        <v>7</v>
      </c>
      <c r="P18" s="32" t="s">
        <v>25</v>
      </c>
      <c r="Q18" s="33">
        <v>1332</v>
      </c>
      <c r="R18" s="34">
        <v>4.5705658305596544E-2</v>
      </c>
      <c r="S18" s="33">
        <v>710</v>
      </c>
      <c r="T18" s="34">
        <v>3.1746031746031744E-2</v>
      </c>
      <c r="U18" s="35">
        <v>0.87605633802816896</v>
      </c>
      <c r="V18" s="53">
        <v>1</v>
      </c>
    </row>
    <row r="19" spans="2:22" ht="14.45" customHeight="1" thickBot="1" x14ac:dyDescent="0.25">
      <c r="B19" s="37">
        <v>8</v>
      </c>
      <c r="C19" s="38" t="s">
        <v>25</v>
      </c>
      <c r="D19" s="39">
        <v>500</v>
      </c>
      <c r="E19" s="40">
        <v>3.2726796701138892E-2</v>
      </c>
      <c r="F19" s="39">
        <v>324</v>
      </c>
      <c r="G19" s="40">
        <v>2.7780159478693302E-2</v>
      </c>
      <c r="H19" s="41">
        <v>0.54320987654320985</v>
      </c>
      <c r="I19" s="54">
        <v>1</v>
      </c>
      <c r="J19" s="39">
        <v>832</v>
      </c>
      <c r="K19" s="41">
        <v>-0.39903846153846156</v>
      </c>
      <c r="L19" s="54">
        <v>-3</v>
      </c>
      <c r="M19" s="48"/>
      <c r="N19" s="48"/>
      <c r="O19" s="37">
        <v>8</v>
      </c>
      <c r="P19" s="38" t="s">
        <v>31</v>
      </c>
      <c r="Q19" s="39">
        <v>1213</v>
      </c>
      <c r="R19" s="40">
        <v>4.1622344988504957E-2</v>
      </c>
      <c r="S19" s="39">
        <v>791</v>
      </c>
      <c r="T19" s="40">
        <v>3.5367762128325507E-2</v>
      </c>
      <c r="U19" s="41">
        <v>0.53350189633375478</v>
      </c>
      <c r="V19" s="54">
        <v>-1</v>
      </c>
    </row>
    <row r="20" spans="2:22" ht="14.45" customHeight="1" thickBot="1" x14ac:dyDescent="0.25">
      <c r="B20" s="31">
        <v>9</v>
      </c>
      <c r="C20" s="32" t="s">
        <v>26</v>
      </c>
      <c r="D20" s="33">
        <v>415</v>
      </c>
      <c r="E20" s="34">
        <v>2.7163241261945279E-2</v>
      </c>
      <c r="F20" s="33">
        <v>173</v>
      </c>
      <c r="G20" s="34">
        <v>1.4833233301894882E-2</v>
      </c>
      <c r="H20" s="35">
        <v>1.398843930635838</v>
      </c>
      <c r="I20" s="53">
        <v>7</v>
      </c>
      <c r="J20" s="33">
        <v>268</v>
      </c>
      <c r="K20" s="35">
        <v>0.54850746268656714</v>
      </c>
      <c r="L20" s="53">
        <v>5</v>
      </c>
      <c r="M20" s="48"/>
      <c r="N20" s="48"/>
      <c r="O20" s="31">
        <v>9</v>
      </c>
      <c r="P20" s="32" t="s">
        <v>33</v>
      </c>
      <c r="Q20" s="33">
        <v>762</v>
      </c>
      <c r="R20" s="34">
        <v>2.6146930652300723E-2</v>
      </c>
      <c r="S20" s="33">
        <v>626</v>
      </c>
      <c r="T20" s="34">
        <v>2.7990163201430808E-2</v>
      </c>
      <c r="U20" s="35">
        <v>0.21725239616613412</v>
      </c>
      <c r="V20" s="53">
        <v>1</v>
      </c>
    </row>
    <row r="21" spans="2:22" ht="14.45" customHeight="1" thickBot="1" x14ac:dyDescent="0.25">
      <c r="B21" s="37">
        <v>10</v>
      </c>
      <c r="C21" s="38" t="s">
        <v>40</v>
      </c>
      <c r="D21" s="39">
        <v>402</v>
      </c>
      <c r="E21" s="40">
        <v>2.6312344547715669E-2</v>
      </c>
      <c r="F21" s="39">
        <v>372</v>
      </c>
      <c r="G21" s="40">
        <v>3.1895738660721942E-2</v>
      </c>
      <c r="H21" s="41">
        <v>8.0645161290322509E-2</v>
      </c>
      <c r="I21" s="54">
        <v>-2</v>
      </c>
      <c r="J21" s="39">
        <v>300</v>
      </c>
      <c r="K21" s="41">
        <v>0.34000000000000008</v>
      </c>
      <c r="L21" s="54">
        <v>2</v>
      </c>
      <c r="M21" s="48"/>
      <c r="N21" s="48"/>
      <c r="O21" s="37">
        <v>10</v>
      </c>
      <c r="P21" s="38" t="s">
        <v>21</v>
      </c>
      <c r="Q21" s="39">
        <v>751</v>
      </c>
      <c r="R21" s="40">
        <v>2.57694815221494E-2</v>
      </c>
      <c r="S21" s="39">
        <v>354</v>
      </c>
      <c r="T21" s="40">
        <v>1.5828303152246814E-2</v>
      </c>
      <c r="U21" s="41">
        <v>1.1214689265536721</v>
      </c>
      <c r="V21" s="54">
        <v>4</v>
      </c>
    </row>
    <row r="22" spans="2:22" ht="14.45" customHeight="1" thickBot="1" x14ac:dyDescent="0.25">
      <c r="B22" s="31">
        <v>11</v>
      </c>
      <c r="C22" s="32" t="s">
        <v>21</v>
      </c>
      <c r="D22" s="33">
        <v>399</v>
      </c>
      <c r="E22" s="34">
        <v>2.6115983767508837E-2</v>
      </c>
      <c r="F22" s="33">
        <v>208</v>
      </c>
      <c r="G22" s="34">
        <v>1.7834176455457429E-2</v>
      </c>
      <c r="H22" s="35">
        <v>0.91826923076923084</v>
      </c>
      <c r="I22" s="53">
        <v>3</v>
      </c>
      <c r="J22" s="33">
        <v>352</v>
      </c>
      <c r="K22" s="35">
        <v>0.13352272727272729</v>
      </c>
      <c r="L22" s="53">
        <v>-1</v>
      </c>
      <c r="M22" s="48"/>
      <c r="N22" s="48"/>
      <c r="O22" s="31">
        <v>11</v>
      </c>
      <c r="P22" s="32" t="s">
        <v>40</v>
      </c>
      <c r="Q22" s="33">
        <v>702</v>
      </c>
      <c r="R22" s="34">
        <v>2.4088117215111692E-2</v>
      </c>
      <c r="S22" s="33">
        <v>681</v>
      </c>
      <c r="T22" s="34">
        <v>3.0449362843729042E-2</v>
      </c>
      <c r="U22" s="35">
        <v>3.0837004405286361E-2</v>
      </c>
      <c r="V22" s="53">
        <v>-2</v>
      </c>
    </row>
    <row r="23" spans="2:22" ht="14.45" customHeight="1" thickBot="1" x14ac:dyDescent="0.25">
      <c r="B23" s="37">
        <v>12</v>
      </c>
      <c r="C23" s="38" t="s">
        <v>33</v>
      </c>
      <c r="D23" s="39">
        <v>374</v>
      </c>
      <c r="E23" s="40">
        <v>2.4479643932451892E-2</v>
      </c>
      <c r="F23" s="39">
        <v>287</v>
      </c>
      <c r="G23" s="40">
        <v>2.4607733859212895E-2</v>
      </c>
      <c r="H23" s="41">
        <v>0.30313588850174211</v>
      </c>
      <c r="I23" s="54">
        <v>-2</v>
      </c>
      <c r="J23" s="39">
        <v>388</v>
      </c>
      <c r="K23" s="41">
        <v>-3.6082474226804107E-2</v>
      </c>
      <c r="L23" s="54">
        <v>-3</v>
      </c>
      <c r="M23" s="48"/>
      <c r="N23" s="48"/>
      <c r="O23" s="37">
        <v>12</v>
      </c>
      <c r="P23" s="38" t="s">
        <v>26</v>
      </c>
      <c r="Q23" s="39">
        <v>683</v>
      </c>
      <c r="R23" s="40">
        <v>2.3436159626668496E-2</v>
      </c>
      <c r="S23" s="39">
        <v>297</v>
      </c>
      <c r="T23" s="40">
        <v>1.3279678068410463E-2</v>
      </c>
      <c r="U23" s="41">
        <v>1.2996632996632997</v>
      </c>
      <c r="V23" s="54">
        <v>6</v>
      </c>
    </row>
    <row r="24" spans="2:22" ht="14.45" customHeight="1" thickBot="1" x14ac:dyDescent="0.25">
      <c r="B24" s="31">
        <v>13</v>
      </c>
      <c r="C24" s="32" t="s">
        <v>32</v>
      </c>
      <c r="D24" s="33">
        <v>342</v>
      </c>
      <c r="E24" s="34">
        <v>2.2385128943579004E-2</v>
      </c>
      <c r="F24" s="33">
        <v>281</v>
      </c>
      <c r="G24" s="34">
        <v>2.4093286461459317E-2</v>
      </c>
      <c r="H24" s="35">
        <v>0.21708185053380791</v>
      </c>
      <c r="I24" s="53">
        <v>-2</v>
      </c>
      <c r="J24" s="33">
        <v>235</v>
      </c>
      <c r="K24" s="35">
        <v>0.45531914893617031</v>
      </c>
      <c r="L24" s="53">
        <v>4</v>
      </c>
      <c r="M24" s="48"/>
      <c r="N24" s="48"/>
      <c r="O24" s="31">
        <v>13</v>
      </c>
      <c r="P24" s="32" t="s">
        <v>69</v>
      </c>
      <c r="Q24" s="33">
        <v>661</v>
      </c>
      <c r="R24" s="34">
        <v>2.2681261366365852E-2</v>
      </c>
      <c r="S24" s="33">
        <v>514</v>
      </c>
      <c r="T24" s="34">
        <v>2.2982338475296221E-2</v>
      </c>
      <c r="U24" s="35">
        <v>0.28599221789883278</v>
      </c>
      <c r="V24" s="53">
        <v>-1</v>
      </c>
    </row>
    <row r="25" spans="2:22" ht="14.45" customHeight="1" thickBot="1" x14ac:dyDescent="0.25">
      <c r="B25" s="37">
        <v>14</v>
      </c>
      <c r="C25" s="38" t="s">
        <v>69</v>
      </c>
      <c r="D25" s="39">
        <v>327</v>
      </c>
      <c r="E25" s="40">
        <v>2.1403325042544837E-2</v>
      </c>
      <c r="F25" s="39">
        <v>209</v>
      </c>
      <c r="G25" s="40">
        <v>1.7919917688416359E-2</v>
      </c>
      <c r="H25" s="41">
        <v>0.56459330143540676</v>
      </c>
      <c r="I25" s="54">
        <v>-1</v>
      </c>
      <c r="J25" s="39">
        <v>334</v>
      </c>
      <c r="K25" s="41">
        <v>-2.0958083832335328E-2</v>
      </c>
      <c r="L25" s="54">
        <v>-3</v>
      </c>
      <c r="M25" s="48"/>
      <c r="N25" s="48"/>
      <c r="O25" s="37">
        <v>14</v>
      </c>
      <c r="P25" s="38" t="s">
        <v>32</v>
      </c>
      <c r="Q25" s="39">
        <v>577</v>
      </c>
      <c r="R25" s="40">
        <v>1.9798922554301206E-2</v>
      </c>
      <c r="S25" s="39">
        <v>525</v>
      </c>
      <c r="T25" s="40">
        <v>2.3474178403755867E-2</v>
      </c>
      <c r="U25" s="41">
        <v>9.9047619047619051E-2</v>
      </c>
      <c r="V25" s="54">
        <v>-3</v>
      </c>
    </row>
    <row r="26" spans="2:22" ht="14.45" customHeight="1" thickBot="1" x14ac:dyDescent="0.25">
      <c r="B26" s="31">
        <v>15</v>
      </c>
      <c r="C26" s="32" t="s">
        <v>34</v>
      </c>
      <c r="D26" s="33">
        <v>308</v>
      </c>
      <c r="E26" s="34">
        <v>2.0159706767901558E-2</v>
      </c>
      <c r="F26" s="33">
        <v>193</v>
      </c>
      <c r="G26" s="34">
        <v>1.6548057961073479E-2</v>
      </c>
      <c r="H26" s="35">
        <v>0.59585492227979264</v>
      </c>
      <c r="I26" s="53">
        <v>0</v>
      </c>
      <c r="J26" s="33">
        <v>172</v>
      </c>
      <c r="K26" s="35">
        <v>0.79069767441860472</v>
      </c>
      <c r="L26" s="53">
        <v>6</v>
      </c>
      <c r="M26" s="48"/>
      <c r="N26" s="48"/>
      <c r="O26" s="31">
        <v>15</v>
      </c>
      <c r="P26" s="32" t="s">
        <v>22</v>
      </c>
      <c r="Q26" s="33">
        <v>529</v>
      </c>
      <c r="R26" s="34">
        <v>1.8151871804549979E-2</v>
      </c>
      <c r="S26" s="33">
        <v>341</v>
      </c>
      <c r="T26" s="34">
        <v>1.524703778224905E-2</v>
      </c>
      <c r="U26" s="35">
        <v>0.5513196480938416</v>
      </c>
      <c r="V26" s="53">
        <v>0</v>
      </c>
    </row>
    <row r="27" spans="2:22" ht="14.45" customHeight="1" thickBot="1" x14ac:dyDescent="0.25">
      <c r="B27" s="37">
        <v>16</v>
      </c>
      <c r="C27" s="38" t="s">
        <v>22</v>
      </c>
      <c r="D27" s="39">
        <v>268</v>
      </c>
      <c r="E27" s="40">
        <v>1.7541563031810446E-2</v>
      </c>
      <c r="F27" s="39">
        <v>161</v>
      </c>
      <c r="G27" s="40">
        <v>1.3804338506387721E-2</v>
      </c>
      <c r="H27" s="41">
        <v>0.6645962732919255</v>
      </c>
      <c r="I27" s="54">
        <v>2</v>
      </c>
      <c r="J27" s="39">
        <v>261</v>
      </c>
      <c r="K27" s="41">
        <v>2.6819923371647514E-2</v>
      </c>
      <c r="L27" s="54">
        <v>-1</v>
      </c>
      <c r="M27" s="48"/>
      <c r="N27" s="48"/>
      <c r="O27" s="37">
        <v>16</v>
      </c>
      <c r="P27" s="38" t="s">
        <v>130</v>
      </c>
      <c r="Q27" s="39">
        <v>514</v>
      </c>
      <c r="R27" s="40">
        <v>1.7637168445252718E-2</v>
      </c>
      <c r="S27" s="39">
        <v>211</v>
      </c>
      <c r="T27" s="40">
        <v>9.4343840822714055E-3</v>
      </c>
      <c r="U27" s="41">
        <v>1.4360189573459716</v>
      </c>
      <c r="V27" s="54">
        <v>5</v>
      </c>
    </row>
    <row r="28" spans="2:22" ht="14.45" customHeight="1" thickBot="1" x14ac:dyDescent="0.25">
      <c r="B28" s="31">
        <v>17</v>
      </c>
      <c r="C28" s="32" t="s">
        <v>28</v>
      </c>
      <c r="D28" s="33">
        <v>241</v>
      </c>
      <c r="E28" s="34">
        <v>1.5774316009948944E-2</v>
      </c>
      <c r="F28" s="33">
        <v>86</v>
      </c>
      <c r="G28" s="34">
        <v>7.3737460344679758E-3</v>
      </c>
      <c r="H28" s="35">
        <v>1.8023255813953489</v>
      </c>
      <c r="I28" s="53">
        <v>6</v>
      </c>
      <c r="J28" s="33">
        <v>236</v>
      </c>
      <c r="K28" s="35">
        <v>2.1186440677966045E-2</v>
      </c>
      <c r="L28" s="53">
        <v>-1</v>
      </c>
      <c r="M28" s="48"/>
      <c r="N28" s="48"/>
      <c r="O28" s="31">
        <v>17</v>
      </c>
      <c r="P28" s="32" t="s">
        <v>34</v>
      </c>
      <c r="Q28" s="33">
        <v>480</v>
      </c>
      <c r="R28" s="34">
        <v>1.6470507497512266E-2</v>
      </c>
      <c r="S28" s="33">
        <v>328</v>
      </c>
      <c r="T28" s="34">
        <v>1.4665772412251286E-2</v>
      </c>
      <c r="U28" s="35">
        <v>0.46341463414634143</v>
      </c>
      <c r="V28" s="53">
        <v>-1</v>
      </c>
    </row>
    <row r="29" spans="2:22" ht="14.45" customHeight="1" thickBot="1" x14ac:dyDescent="0.25">
      <c r="B29" s="37">
        <v>18</v>
      </c>
      <c r="C29" s="38" t="s">
        <v>130</v>
      </c>
      <c r="D29" s="39">
        <v>238</v>
      </c>
      <c r="E29" s="40">
        <v>1.5577955229742113E-2</v>
      </c>
      <c r="F29" s="39">
        <v>102</v>
      </c>
      <c r="G29" s="40">
        <v>8.745605761810854E-3</v>
      </c>
      <c r="H29" s="41">
        <v>1.3333333333333335</v>
      </c>
      <c r="I29" s="54">
        <v>3</v>
      </c>
      <c r="J29" s="39">
        <v>276</v>
      </c>
      <c r="K29" s="41">
        <v>-0.1376811594202898</v>
      </c>
      <c r="L29" s="54">
        <v>-5</v>
      </c>
      <c r="M29" s="48"/>
      <c r="N29" s="48"/>
      <c r="O29" s="37">
        <v>18</v>
      </c>
      <c r="P29" s="38" t="s">
        <v>28</v>
      </c>
      <c r="Q29" s="39">
        <v>477</v>
      </c>
      <c r="R29" s="40">
        <v>1.6367566825652817E-2</v>
      </c>
      <c r="S29" s="39">
        <v>192</v>
      </c>
      <c r="T29" s="40">
        <v>8.5848423876592889E-3</v>
      </c>
      <c r="U29" s="41">
        <v>1.484375</v>
      </c>
      <c r="V29" s="54">
        <v>4</v>
      </c>
    </row>
    <row r="30" spans="2:22" ht="14.45" customHeight="1" thickBot="1" x14ac:dyDescent="0.25">
      <c r="B30" s="31">
        <v>19</v>
      </c>
      <c r="C30" s="32" t="s">
        <v>17</v>
      </c>
      <c r="D30" s="33">
        <v>215</v>
      </c>
      <c r="E30" s="34">
        <v>1.4072522581489723E-2</v>
      </c>
      <c r="F30" s="33">
        <v>245</v>
      </c>
      <c r="G30" s="34">
        <v>2.1006602074937836E-2</v>
      </c>
      <c r="H30" s="35">
        <v>-0.12244897959183676</v>
      </c>
      <c r="I30" s="53">
        <v>-7</v>
      </c>
      <c r="J30" s="33">
        <v>189</v>
      </c>
      <c r="K30" s="35">
        <v>0.13756613756613767</v>
      </c>
      <c r="L30" s="53">
        <v>0</v>
      </c>
      <c r="O30" s="31">
        <v>19</v>
      </c>
      <c r="P30" s="32" t="s">
        <v>17</v>
      </c>
      <c r="Q30" s="33">
        <v>404</v>
      </c>
      <c r="R30" s="34">
        <v>1.3862677143739491E-2</v>
      </c>
      <c r="S30" s="33">
        <v>474</v>
      </c>
      <c r="T30" s="34">
        <v>2.1193829644533872E-2</v>
      </c>
      <c r="U30" s="35">
        <v>-0.14767932489451474</v>
      </c>
      <c r="V30" s="53">
        <v>-6</v>
      </c>
    </row>
    <row r="31" spans="2:22" ht="14.45" customHeight="1" thickBot="1" x14ac:dyDescent="0.25">
      <c r="B31" s="37">
        <v>20</v>
      </c>
      <c r="C31" s="38" t="s">
        <v>29</v>
      </c>
      <c r="D31" s="39">
        <v>200</v>
      </c>
      <c r="E31" s="40">
        <v>1.3090718680455558E-2</v>
      </c>
      <c r="F31" s="39">
        <v>59</v>
      </c>
      <c r="G31" s="40">
        <v>5.058732744576867E-3</v>
      </c>
      <c r="H31" s="41">
        <v>2.3898305084745761</v>
      </c>
      <c r="I31" s="54">
        <v>4</v>
      </c>
      <c r="J31" s="39">
        <v>191</v>
      </c>
      <c r="K31" s="41">
        <v>4.7120418848167533E-2</v>
      </c>
      <c r="L31" s="54">
        <v>-2</v>
      </c>
      <c r="O31" s="37">
        <v>20</v>
      </c>
      <c r="P31" s="38" t="s">
        <v>29</v>
      </c>
      <c r="Q31" s="39">
        <v>391</v>
      </c>
      <c r="R31" s="40">
        <v>1.3416600899015202E-2</v>
      </c>
      <c r="S31" s="39">
        <v>144</v>
      </c>
      <c r="T31" s="40">
        <v>6.4386317907444666E-3</v>
      </c>
      <c r="U31" s="41">
        <v>1.7152777777777777</v>
      </c>
      <c r="V31" s="54">
        <v>4</v>
      </c>
    </row>
    <row r="32" spans="2:22" ht="14.45" customHeight="1" thickBot="1" x14ac:dyDescent="0.25">
      <c r="B32" s="90" t="s">
        <v>43</v>
      </c>
      <c r="C32" s="91"/>
      <c r="D32" s="42">
        <f>SUM(D12:D31)</f>
        <v>14000</v>
      </c>
      <c r="E32" s="43">
        <f>D32/D34</f>
        <v>0.91635030763188896</v>
      </c>
      <c r="F32" s="42">
        <f>SUM(F12:F31)</f>
        <v>10785</v>
      </c>
      <c r="G32" s="43">
        <f>F32/F34</f>
        <v>0.92471919746205955</v>
      </c>
      <c r="H32" s="44">
        <f>D32/F32-1</f>
        <v>0.29809921186833566</v>
      </c>
      <c r="I32" s="55"/>
      <c r="J32" s="42">
        <f>SUM(J12:J31)</f>
        <v>12828</v>
      </c>
      <c r="K32" s="43">
        <f>D32/J32-1</f>
        <v>9.1362644215777999E-2</v>
      </c>
      <c r="L32" s="42"/>
      <c r="O32" s="90" t="s">
        <v>43</v>
      </c>
      <c r="P32" s="91"/>
      <c r="Q32" s="42">
        <f>SUM(Q12:Q31)</f>
        <v>26828</v>
      </c>
      <c r="R32" s="43">
        <f>Q32/Q34</f>
        <v>0.9205641148817898</v>
      </c>
      <c r="S32" s="42">
        <f>SUM(S12:S31)</f>
        <v>20812</v>
      </c>
      <c r="T32" s="43">
        <f>S32/S34</f>
        <v>0.93056114464565165</v>
      </c>
      <c r="U32" s="44">
        <f>Q32/S32-1</f>
        <v>0.2890640015375745</v>
      </c>
      <c r="V32" s="55"/>
    </row>
    <row r="33" spans="2:23" ht="14.45" customHeight="1" thickBot="1" x14ac:dyDescent="0.25">
      <c r="B33" s="90" t="s">
        <v>12</v>
      </c>
      <c r="C33" s="91"/>
      <c r="D33" s="42">
        <f>D34-SUM(D12:D31)</f>
        <v>1278</v>
      </c>
      <c r="E33" s="43">
        <f>D33/D34</f>
        <v>8.3649692368111012E-2</v>
      </c>
      <c r="F33" s="42">
        <f>F34-SUM(F12:F31)</f>
        <v>878</v>
      </c>
      <c r="G33" s="43">
        <f>F33/F34</f>
        <v>7.5280802537940492E-2</v>
      </c>
      <c r="H33" s="44">
        <f>D33/F33-1</f>
        <v>0.45558086560364464</v>
      </c>
      <c r="I33" s="55"/>
      <c r="J33" s="42">
        <f>J34-SUM(J12:J31)</f>
        <v>1037</v>
      </c>
      <c r="K33" s="43">
        <f>D33/J33-1</f>
        <v>0.23240115718418508</v>
      </c>
      <c r="L33" s="42"/>
      <c r="O33" s="90" t="s">
        <v>12</v>
      </c>
      <c r="P33" s="91"/>
      <c r="Q33" s="42">
        <f>Q34-SUM(Q12:Q31)</f>
        <v>2315</v>
      </c>
      <c r="R33" s="43">
        <f>Q33/Q34</f>
        <v>7.9435885118210203E-2</v>
      </c>
      <c r="S33" s="42">
        <f>S34-SUM(S12:S31)</f>
        <v>1553</v>
      </c>
      <c r="T33" s="43">
        <f>S33/S34</f>
        <v>6.9438855354348308E-2</v>
      </c>
      <c r="U33" s="44">
        <f>Q33/S33-1</f>
        <v>0.49066323245331622</v>
      </c>
      <c r="V33" s="55"/>
    </row>
    <row r="34" spans="2:23" ht="14.45" customHeight="1" thickBot="1" x14ac:dyDescent="0.25">
      <c r="B34" s="86" t="s">
        <v>35</v>
      </c>
      <c r="C34" s="87"/>
      <c r="D34" s="45">
        <v>15278</v>
      </c>
      <c r="E34" s="46">
        <v>1</v>
      </c>
      <c r="F34" s="45">
        <v>11663</v>
      </c>
      <c r="G34" s="46">
        <v>0.99948555260224659</v>
      </c>
      <c r="H34" s="47">
        <v>0.30995455714653186</v>
      </c>
      <c r="I34" s="57"/>
      <c r="J34" s="45">
        <v>13865</v>
      </c>
      <c r="K34" s="47">
        <v>0.10191128741435262</v>
      </c>
      <c r="L34" s="45"/>
      <c r="M34" s="48"/>
      <c r="N34" s="48"/>
      <c r="O34" s="86" t="s">
        <v>35</v>
      </c>
      <c r="P34" s="87"/>
      <c r="Q34" s="45">
        <v>29143</v>
      </c>
      <c r="R34" s="46">
        <v>1</v>
      </c>
      <c r="S34" s="45">
        <v>22365</v>
      </c>
      <c r="T34" s="46">
        <v>1</v>
      </c>
      <c r="U34" s="47">
        <v>0.30306282137268048</v>
      </c>
      <c r="V34" s="57"/>
    </row>
    <row r="35" spans="2:23" ht="14.45" customHeight="1" x14ac:dyDescent="0.2">
      <c r="B35" s="49" t="s">
        <v>79</v>
      </c>
      <c r="O35" s="49" t="s">
        <v>79</v>
      </c>
    </row>
    <row r="36" spans="2:23" x14ac:dyDescent="0.2">
      <c r="B36" s="50" t="s">
        <v>78</v>
      </c>
      <c r="O36" s="50" t="s">
        <v>78</v>
      </c>
    </row>
    <row r="38" spans="2:23" x14ac:dyDescent="0.2">
      <c r="W38" s="4"/>
    </row>
    <row r="39" spans="2:23" ht="15" customHeight="1" x14ac:dyDescent="0.2">
      <c r="O39" s="134" t="s">
        <v>160</v>
      </c>
      <c r="P39" s="134"/>
      <c r="Q39" s="134"/>
      <c r="R39" s="134"/>
      <c r="S39" s="134"/>
      <c r="T39" s="134"/>
      <c r="U39" s="134"/>
      <c r="V39" s="134"/>
    </row>
    <row r="40" spans="2:23" ht="15" customHeight="1" x14ac:dyDescent="0.2">
      <c r="B40" s="98" t="s">
        <v>158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4"/>
      <c r="P40" s="134"/>
      <c r="Q40" s="134"/>
      <c r="R40" s="134"/>
      <c r="S40" s="134"/>
      <c r="T40" s="134"/>
      <c r="U40" s="134"/>
      <c r="V40" s="134"/>
    </row>
    <row r="41" spans="2:23" x14ac:dyDescent="0.2">
      <c r="B41" s="99" t="s">
        <v>159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48"/>
      <c r="N41" s="51"/>
      <c r="O41" s="99" t="s">
        <v>161</v>
      </c>
      <c r="P41" s="99"/>
      <c r="Q41" s="99"/>
      <c r="R41" s="99"/>
      <c r="S41" s="99"/>
      <c r="T41" s="99"/>
      <c r="U41" s="99"/>
      <c r="V41" s="99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3" x14ac:dyDescent="0.2">
      <c r="B43" s="105" t="s">
        <v>0</v>
      </c>
      <c r="C43" s="107" t="s">
        <v>42</v>
      </c>
      <c r="D43" s="100" t="s">
        <v>119</v>
      </c>
      <c r="E43" s="101"/>
      <c r="F43" s="101"/>
      <c r="G43" s="101"/>
      <c r="H43" s="101"/>
      <c r="I43" s="102"/>
      <c r="J43" s="101" t="s">
        <v>117</v>
      </c>
      <c r="K43" s="101"/>
      <c r="L43" s="102"/>
      <c r="M43" s="48"/>
      <c r="N43" s="48"/>
      <c r="O43" s="105" t="s">
        <v>0</v>
      </c>
      <c r="P43" s="107" t="s">
        <v>42</v>
      </c>
      <c r="Q43" s="100" t="s">
        <v>127</v>
      </c>
      <c r="R43" s="101"/>
      <c r="S43" s="101"/>
      <c r="T43" s="101"/>
      <c r="U43" s="101"/>
      <c r="V43" s="102"/>
    </row>
    <row r="44" spans="2:23" ht="15" thickBot="1" x14ac:dyDescent="0.25">
      <c r="B44" s="106"/>
      <c r="C44" s="108"/>
      <c r="D44" s="109" t="s">
        <v>120</v>
      </c>
      <c r="E44" s="110"/>
      <c r="F44" s="110"/>
      <c r="G44" s="110"/>
      <c r="H44" s="110"/>
      <c r="I44" s="111"/>
      <c r="J44" s="110" t="s">
        <v>118</v>
      </c>
      <c r="K44" s="110"/>
      <c r="L44" s="111"/>
      <c r="M44" s="48"/>
      <c r="N44" s="48"/>
      <c r="O44" s="106"/>
      <c r="P44" s="108"/>
      <c r="Q44" s="109" t="s">
        <v>124</v>
      </c>
      <c r="R44" s="110"/>
      <c r="S44" s="110"/>
      <c r="T44" s="110"/>
      <c r="U44" s="110"/>
      <c r="V44" s="111"/>
    </row>
    <row r="45" spans="2:23" ht="15" customHeight="1" x14ac:dyDescent="0.2">
      <c r="B45" s="106"/>
      <c r="C45" s="108"/>
      <c r="D45" s="92">
        <v>2024</v>
      </c>
      <c r="E45" s="93"/>
      <c r="F45" s="92">
        <v>2023</v>
      </c>
      <c r="G45" s="93"/>
      <c r="H45" s="88" t="s">
        <v>5</v>
      </c>
      <c r="I45" s="88" t="s">
        <v>48</v>
      </c>
      <c r="J45" s="88">
        <v>2023</v>
      </c>
      <c r="K45" s="88" t="s">
        <v>121</v>
      </c>
      <c r="L45" s="88" t="s">
        <v>125</v>
      </c>
      <c r="M45" s="48"/>
      <c r="N45" s="48"/>
      <c r="O45" s="106"/>
      <c r="P45" s="108"/>
      <c r="Q45" s="92">
        <v>2024</v>
      </c>
      <c r="R45" s="93"/>
      <c r="S45" s="92">
        <v>2023</v>
      </c>
      <c r="T45" s="93"/>
      <c r="U45" s="88" t="s">
        <v>5</v>
      </c>
      <c r="V45" s="88" t="s">
        <v>71</v>
      </c>
    </row>
    <row r="46" spans="2:23" ht="15" customHeight="1" thickBot="1" x14ac:dyDescent="0.25">
      <c r="B46" s="96" t="s">
        <v>6</v>
      </c>
      <c r="C46" s="112" t="s">
        <v>42</v>
      </c>
      <c r="D46" s="94"/>
      <c r="E46" s="95"/>
      <c r="F46" s="94"/>
      <c r="G46" s="95"/>
      <c r="H46" s="89"/>
      <c r="I46" s="89"/>
      <c r="J46" s="89"/>
      <c r="K46" s="89"/>
      <c r="L46" s="89"/>
      <c r="M46" s="48"/>
      <c r="N46" s="48"/>
      <c r="O46" s="96" t="s">
        <v>6</v>
      </c>
      <c r="P46" s="112" t="s">
        <v>42</v>
      </c>
      <c r="Q46" s="94"/>
      <c r="R46" s="95"/>
      <c r="S46" s="94"/>
      <c r="T46" s="95"/>
      <c r="U46" s="89"/>
      <c r="V46" s="89"/>
    </row>
    <row r="47" spans="2:23" ht="15" customHeight="1" x14ac:dyDescent="0.2">
      <c r="B47" s="96"/>
      <c r="C47" s="112"/>
      <c r="D47" s="25" t="s">
        <v>8</v>
      </c>
      <c r="E47" s="26" t="s">
        <v>2</v>
      </c>
      <c r="F47" s="25" t="s">
        <v>8</v>
      </c>
      <c r="G47" s="26" t="s">
        <v>2</v>
      </c>
      <c r="H47" s="84" t="s">
        <v>9</v>
      </c>
      <c r="I47" s="84" t="s">
        <v>49</v>
      </c>
      <c r="J47" s="84" t="s">
        <v>8</v>
      </c>
      <c r="K47" s="84" t="s">
        <v>122</v>
      </c>
      <c r="L47" s="84" t="s">
        <v>126</v>
      </c>
      <c r="M47" s="48"/>
      <c r="N47" s="48"/>
      <c r="O47" s="96"/>
      <c r="P47" s="112"/>
      <c r="Q47" s="25" t="s">
        <v>8</v>
      </c>
      <c r="R47" s="26" t="s">
        <v>2</v>
      </c>
      <c r="S47" s="25" t="s">
        <v>8</v>
      </c>
      <c r="T47" s="26" t="s">
        <v>2</v>
      </c>
      <c r="U47" s="84" t="s">
        <v>9</v>
      </c>
      <c r="V47" s="84" t="s">
        <v>72</v>
      </c>
    </row>
    <row r="48" spans="2:23" ht="15" customHeight="1" thickBot="1" x14ac:dyDescent="0.25">
      <c r="B48" s="97"/>
      <c r="C48" s="113"/>
      <c r="D48" s="28" t="s">
        <v>10</v>
      </c>
      <c r="E48" s="29" t="s">
        <v>11</v>
      </c>
      <c r="F48" s="28" t="s">
        <v>10</v>
      </c>
      <c r="G48" s="29" t="s">
        <v>11</v>
      </c>
      <c r="H48" s="85"/>
      <c r="I48" s="85"/>
      <c r="J48" s="85" t="s">
        <v>10</v>
      </c>
      <c r="K48" s="85"/>
      <c r="L48" s="85"/>
      <c r="M48" s="48"/>
      <c r="N48" s="48"/>
      <c r="O48" s="97"/>
      <c r="P48" s="113"/>
      <c r="Q48" s="28" t="s">
        <v>10</v>
      </c>
      <c r="R48" s="29" t="s">
        <v>11</v>
      </c>
      <c r="S48" s="28" t="s">
        <v>10</v>
      </c>
      <c r="T48" s="29" t="s">
        <v>11</v>
      </c>
      <c r="U48" s="85"/>
      <c r="V48" s="85"/>
    </row>
    <row r="49" spans="2:22" ht="15" thickBot="1" x14ac:dyDescent="0.25">
      <c r="B49" s="31">
        <v>1</v>
      </c>
      <c r="C49" s="32" t="s">
        <v>101</v>
      </c>
      <c r="D49" s="33">
        <v>1325</v>
      </c>
      <c r="E49" s="34">
        <v>8.6726011258018071E-2</v>
      </c>
      <c r="F49" s="33">
        <v>820</v>
      </c>
      <c r="G49" s="34">
        <v>7.0307811026322553E-2</v>
      </c>
      <c r="H49" s="35">
        <v>0.61585365853658547</v>
      </c>
      <c r="I49" s="53">
        <v>0</v>
      </c>
      <c r="J49" s="33">
        <v>833</v>
      </c>
      <c r="K49" s="35">
        <v>0.59063625450180068</v>
      </c>
      <c r="L49" s="53">
        <v>0</v>
      </c>
      <c r="M49" s="48"/>
      <c r="N49" s="48"/>
      <c r="O49" s="31">
        <v>1</v>
      </c>
      <c r="P49" s="32" t="s">
        <v>101</v>
      </c>
      <c r="Q49" s="33">
        <v>2158</v>
      </c>
      <c r="R49" s="34">
        <v>7.404865662423224E-2</v>
      </c>
      <c r="S49" s="33">
        <v>1672</v>
      </c>
      <c r="T49" s="34">
        <v>7.4759669125866304E-2</v>
      </c>
      <c r="U49" s="35">
        <v>0.29066985645933019</v>
      </c>
      <c r="V49" s="53">
        <v>0</v>
      </c>
    </row>
    <row r="50" spans="2:22" ht="15" thickBot="1" x14ac:dyDescent="0.25">
      <c r="B50" s="37">
        <v>2</v>
      </c>
      <c r="C50" s="38" t="s">
        <v>41</v>
      </c>
      <c r="D50" s="39">
        <v>679</v>
      </c>
      <c r="E50" s="40">
        <v>4.4442989920146614E-2</v>
      </c>
      <c r="F50" s="39">
        <v>358</v>
      </c>
      <c r="G50" s="40">
        <v>3.0695361399296923E-2</v>
      </c>
      <c r="H50" s="41">
        <v>0.8966480446927374</v>
      </c>
      <c r="I50" s="54">
        <v>3</v>
      </c>
      <c r="J50" s="39">
        <v>711</v>
      </c>
      <c r="K50" s="41">
        <v>-4.5007032348804543E-2</v>
      </c>
      <c r="L50" s="54">
        <v>0</v>
      </c>
      <c r="M50" s="48"/>
      <c r="N50" s="48"/>
      <c r="O50" s="37">
        <v>2</v>
      </c>
      <c r="P50" s="38" t="s">
        <v>41</v>
      </c>
      <c r="Q50" s="39">
        <v>1390</v>
      </c>
      <c r="R50" s="40">
        <v>4.7695844628212608E-2</v>
      </c>
      <c r="S50" s="39">
        <v>747</v>
      </c>
      <c r="T50" s="40">
        <v>3.340040241448692E-2</v>
      </c>
      <c r="U50" s="41">
        <v>0.86077643908969215</v>
      </c>
      <c r="V50" s="54">
        <v>4</v>
      </c>
    </row>
    <row r="51" spans="2:22" ht="15" thickBot="1" x14ac:dyDescent="0.25">
      <c r="B51" s="31">
        <v>3</v>
      </c>
      <c r="C51" s="32" t="s">
        <v>60</v>
      </c>
      <c r="D51" s="33">
        <v>581</v>
      </c>
      <c r="E51" s="34">
        <v>3.8028537766723394E-2</v>
      </c>
      <c r="F51" s="33">
        <v>562</v>
      </c>
      <c r="G51" s="34">
        <v>4.8186572922918634E-2</v>
      </c>
      <c r="H51" s="35">
        <v>3.380782918149472E-2</v>
      </c>
      <c r="I51" s="53">
        <v>0</v>
      </c>
      <c r="J51" s="33">
        <v>525</v>
      </c>
      <c r="K51" s="35">
        <v>0.10666666666666669</v>
      </c>
      <c r="L51" s="53">
        <v>2</v>
      </c>
      <c r="M51" s="48"/>
      <c r="N51" s="48"/>
      <c r="O51" s="31">
        <v>3</v>
      </c>
      <c r="P51" s="32" t="s">
        <v>60</v>
      </c>
      <c r="Q51" s="33">
        <v>1106</v>
      </c>
      <c r="R51" s="34">
        <v>3.7950794358851181E-2</v>
      </c>
      <c r="S51" s="33">
        <v>796</v>
      </c>
      <c r="T51" s="34">
        <v>3.5591325732170803E-2</v>
      </c>
      <c r="U51" s="35">
        <v>0.38944723618090449</v>
      </c>
      <c r="V51" s="53">
        <v>0</v>
      </c>
    </row>
    <row r="52" spans="2:22" ht="15" thickBot="1" x14ac:dyDescent="0.25">
      <c r="B52" s="37">
        <v>4</v>
      </c>
      <c r="C52" s="38" t="s">
        <v>51</v>
      </c>
      <c r="D52" s="39">
        <v>478</v>
      </c>
      <c r="E52" s="40">
        <v>3.1286817646288781E-2</v>
      </c>
      <c r="F52" s="39">
        <v>130</v>
      </c>
      <c r="G52" s="40">
        <v>1.1146360284660893E-2</v>
      </c>
      <c r="H52" s="41">
        <v>2.6769230769230767</v>
      </c>
      <c r="I52" s="54">
        <v>19</v>
      </c>
      <c r="J52" s="39">
        <v>579</v>
      </c>
      <c r="K52" s="41">
        <v>-0.17443868739205526</v>
      </c>
      <c r="L52" s="54">
        <v>-1</v>
      </c>
      <c r="M52" s="48"/>
      <c r="N52" s="48"/>
      <c r="O52" s="37">
        <v>4</v>
      </c>
      <c r="P52" s="38" t="s">
        <v>51</v>
      </c>
      <c r="Q52" s="39">
        <v>1057</v>
      </c>
      <c r="R52" s="40">
        <v>3.6269430051813469E-2</v>
      </c>
      <c r="S52" s="39">
        <v>313</v>
      </c>
      <c r="T52" s="40">
        <v>1.3995081600715404E-2</v>
      </c>
      <c r="U52" s="41">
        <v>2.3769968051118209</v>
      </c>
      <c r="V52" s="54">
        <v>15</v>
      </c>
    </row>
    <row r="53" spans="2:22" ht="15" thickBot="1" x14ac:dyDescent="0.25">
      <c r="B53" s="31">
        <v>5</v>
      </c>
      <c r="C53" s="32" t="s">
        <v>52</v>
      </c>
      <c r="D53" s="33">
        <v>446</v>
      </c>
      <c r="E53" s="34">
        <v>2.9192302657415892E-2</v>
      </c>
      <c r="F53" s="33">
        <v>302</v>
      </c>
      <c r="G53" s="34">
        <v>2.5893852353596845E-2</v>
      </c>
      <c r="H53" s="35">
        <v>0.47682119205298013</v>
      </c>
      <c r="I53" s="53">
        <v>3</v>
      </c>
      <c r="J53" s="33">
        <v>512</v>
      </c>
      <c r="K53" s="35">
        <v>-0.12890625</v>
      </c>
      <c r="L53" s="53">
        <v>2</v>
      </c>
      <c r="M53" s="48"/>
      <c r="N53" s="48"/>
      <c r="O53" s="31">
        <v>5</v>
      </c>
      <c r="P53" s="32" t="s">
        <v>52</v>
      </c>
      <c r="Q53" s="33">
        <v>958</v>
      </c>
      <c r="R53" s="34">
        <v>3.2872387880451569E-2</v>
      </c>
      <c r="S53" s="33">
        <v>537</v>
      </c>
      <c r="T53" s="34">
        <v>2.4010731052984575E-2</v>
      </c>
      <c r="U53" s="35">
        <v>0.78398510242085662</v>
      </c>
      <c r="V53" s="53">
        <v>5</v>
      </c>
    </row>
    <row r="54" spans="2:22" ht="15" thickBot="1" x14ac:dyDescent="0.25">
      <c r="B54" s="37">
        <v>6</v>
      </c>
      <c r="C54" s="38" t="s">
        <v>68</v>
      </c>
      <c r="D54" s="39">
        <v>363</v>
      </c>
      <c r="E54" s="40">
        <v>2.3759654405026837E-2</v>
      </c>
      <c r="F54" s="39">
        <v>285</v>
      </c>
      <c r="G54" s="40">
        <v>2.4436251393295035E-2</v>
      </c>
      <c r="H54" s="41">
        <v>0.27368421052631575</v>
      </c>
      <c r="I54" s="54">
        <v>3</v>
      </c>
      <c r="J54" s="39">
        <v>398</v>
      </c>
      <c r="K54" s="41">
        <v>-8.7939698492462304E-2</v>
      </c>
      <c r="L54" s="54">
        <v>2</v>
      </c>
      <c r="M54" s="48"/>
      <c r="N54" s="48"/>
      <c r="O54" s="37">
        <v>6</v>
      </c>
      <c r="P54" s="38" t="s">
        <v>39</v>
      </c>
      <c r="Q54" s="39">
        <v>905</v>
      </c>
      <c r="R54" s="40">
        <v>3.1053769344267922E-2</v>
      </c>
      <c r="S54" s="39">
        <v>1190</v>
      </c>
      <c r="T54" s="40">
        <v>5.3208137715179966E-2</v>
      </c>
      <c r="U54" s="41">
        <v>-0.23949579831932777</v>
      </c>
      <c r="V54" s="54">
        <v>-4</v>
      </c>
    </row>
    <row r="55" spans="2:22" ht="15" thickBot="1" x14ac:dyDescent="0.25">
      <c r="B55" s="31">
        <v>7</v>
      </c>
      <c r="C55" s="32" t="s">
        <v>80</v>
      </c>
      <c r="D55" s="33">
        <v>347</v>
      </c>
      <c r="E55" s="34">
        <v>2.2712396910590391E-2</v>
      </c>
      <c r="F55" s="33">
        <v>237</v>
      </c>
      <c r="G55" s="34">
        <v>2.0320672211266398E-2</v>
      </c>
      <c r="H55" s="35">
        <v>0.46413502109704652</v>
      </c>
      <c r="I55" s="53">
        <v>4</v>
      </c>
      <c r="J55" s="33">
        <v>292</v>
      </c>
      <c r="K55" s="35">
        <v>0.18835616438356162</v>
      </c>
      <c r="L55" s="53">
        <v>5</v>
      </c>
      <c r="M55" s="48"/>
      <c r="N55" s="48"/>
      <c r="O55" s="31">
        <v>7</v>
      </c>
      <c r="P55" s="32" t="s">
        <v>68</v>
      </c>
      <c r="Q55" s="33">
        <v>761</v>
      </c>
      <c r="R55" s="34">
        <v>2.6112617095014241E-2</v>
      </c>
      <c r="S55" s="33">
        <v>565</v>
      </c>
      <c r="T55" s="34">
        <v>2.526268723451822E-2</v>
      </c>
      <c r="U55" s="35">
        <v>0.34690265486725669</v>
      </c>
      <c r="V55" s="53">
        <v>1</v>
      </c>
    </row>
    <row r="56" spans="2:22" ht="15" thickBot="1" x14ac:dyDescent="0.25">
      <c r="B56" s="37">
        <v>8</v>
      </c>
      <c r="C56" s="38" t="s">
        <v>39</v>
      </c>
      <c r="D56" s="39">
        <v>339</v>
      </c>
      <c r="E56" s="40">
        <v>2.2188768163372168E-2</v>
      </c>
      <c r="F56" s="39">
        <v>696</v>
      </c>
      <c r="G56" s="40">
        <v>5.9675898139415248E-2</v>
      </c>
      <c r="H56" s="41">
        <v>-0.51293103448275867</v>
      </c>
      <c r="I56" s="54">
        <v>-6</v>
      </c>
      <c r="J56" s="39">
        <v>566</v>
      </c>
      <c r="K56" s="41">
        <v>-0.40106007067137805</v>
      </c>
      <c r="L56" s="54">
        <v>-4</v>
      </c>
      <c r="M56" s="48"/>
      <c r="N56" s="48"/>
      <c r="O56" s="37">
        <v>8</v>
      </c>
      <c r="P56" s="38" t="s">
        <v>153</v>
      </c>
      <c r="Q56" s="39">
        <v>734</v>
      </c>
      <c r="R56" s="40">
        <v>2.5186151048279176E-2</v>
      </c>
      <c r="S56" s="39">
        <v>292</v>
      </c>
      <c r="T56" s="40">
        <v>1.3056114464565168E-2</v>
      </c>
      <c r="U56" s="41">
        <v>1.5136986301369864</v>
      </c>
      <c r="V56" s="54">
        <v>13</v>
      </c>
    </row>
    <row r="57" spans="2:22" ht="15" thickBot="1" x14ac:dyDescent="0.25">
      <c r="B57" s="31">
        <v>9</v>
      </c>
      <c r="C57" s="32" t="s">
        <v>38</v>
      </c>
      <c r="D57" s="33">
        <v>335</v>
      </c>
      <c r="E57" s="34">
        <v>2.192695378976306E-2</v>
      </c>
      <c r="F57" s="33">
        <v>451</v>
      </c>
      <c r="G57" s="34">
        <v>3.8669296064477408E-2</v>
      </c>
      <c r="H57" s="35">
        <v>-0.25720620842572062</v>
      </c>
      <c r="I57" s="53">
        <v>-5</v>
      </c>
      <c r="J57" s="33">
        <v>321</v>
      </c>
      <c r="K57" s="35">
        <v>4.3613707165109039E-2</v>
      </c>
      <c r="L57" s="53">
        <v>0</v>
      </c>
      <c r="M57" s="48"/>
      <c r="N57" s="48"/>
      <c r="O57" s="31">
        <v>9</v>
      </c>
      <c r="P57" s="32" t="s">
        <v>38</v>
      </c>
      <c r="Q57" s="33">
        <v>656</v>
      </c>
      <c r="R57" s="34">
        <v>2.2509693579933432E-2</v>
      </c>
      <c r="S57" s="33">
        <v>748</v>
      </c>
      <c r="T57" s="34">
        <v>3.3445115135255978E-2</v>
      </c>
      <c r="U57" s="35">
        <v>-0.12299465240641716</v>
      </c>
      <c r="V57" s="53">
        <v>-4</v>
      </c>
    </row>
    <row r="58" spans="2:22" ht="15" thickBot="1" x14ac:dyDescent="0.25">
      <c r="B58" s="37">
        <v>10</v>
      </c>
      <c r="C58" s="38" t="s">
        <v>114</v>
      </c>
      <c r="D58" s="39">
        <v>327</v>
      </c>
      <c r="E58" s="40">
        <v>2.1403325042544837E-2</v>
      </c>
      <c r="F58" s="39">
        <v>314</v>
      </c>
      <c r="G58" s="40">
        <v>2.6922747149104004E-2</v>
      </c>
      <c r="H58" s="41">
        <v>4.140127388535042E-2</v>
      </c>
      <c r="I58" s="54">
        <v>-3</v>
      </c>
      <c r="J58" s="39">
        <v>179</v>
      </c>
      <c r="K58" s="41">
        <v>0.82681564245810057</v>
      </c>
      <c r="L58" s="54">
        <v>11</v>
      </c>
      <c r="M58" s="48"/>
      <c r="N58" s="48"/>
      <c r="O58" s="37">
        <v>10</v>
      </c>
      <c r="P58" s="38" t="s">
        <v>80</v>
      </c>
      <c r="Q58" s="39">
        <v>639</v>
      </c>
      <c r="R58" s="40">
        <v>2.1926363106063204E-2</v>
      </c>
      <c r="S58" s="39">
        <v>579</v>
      </c>
      <c r="T58" s="40">
        <v>2.5888665325285044E-2</v>
      </c>
      <c r="U58" s="41">
        <v>0.10362694300518127</v>
      </c>
      <c r="V58" s="54">
        <v>-3</v>
      </c>
    </row>
    <row r="59" spans="2:22" ht="15" thickBot="1" x14ac:dyDescent="0.25">
      <c r="B59" s="31">
        <v>11</v>
      </c>
      <c r="C59" s="32" t="s">
        <v>75</v>
      </c>
      <c r="D59" s="33">
        <v>321</v>
      </c>
      <c r="E59" s="34">
        <v>2.1010603482131168E-2</v>
      </c>
      <c r="F59" s="33">
        <v>276</v>
      </c>
      <c r="G59" s="34">
        <v>2.3664580296664666E-2</v>
      </c>
      <c r="H59" s="35">
        <v>0.16304347826086962</v>
      </c>
      <c r="I59" s="53">
        <v>-1</v>
      </c>
      <c r="J59" s="33">
        <v>305</v>
      </c>
      <c r="K59" s="35">
        <v>5.2459016393442637E-2</v>
      </c>
      <c r="L59" s="53">
        <v>0</v>
      </c>
      <c r="M59" s="48"/>
      <c r="N59" s="48"/>
      <c r="O59" s="31">
        <v>11</v>
      </c>
      <c r="P59" s="32" t="s">
        <v>75</v>
      </c>
      <c r="Q59" s="33">
        <v>626</v>
      </c>
      <c r="R59" s="34">
        <v>2.1480286861338915E-2</v>
      </c>
      <c r="S59" s="33">
        <v>491</v>
      </c>
      <c r="T59" s="34">
        <v>2.1953945897607869E-2</v>
      </c>
      <c r="U59" s="35">
        <v>0.27494908350305503</v>
      </c>
      <c r="V59" s="53">
        <v>1</v>
      </c>
    </row>
    <row r="60" spans="2:22" ht="15" thickBot="1" x14ac:dyDescent="0.25">
      <c r="B60" s="37">
        <v>12</v>
      </c>
      <c r="C60" s="38" t="s">
        <v>66</v>
      </c>
      <c r="D60" s="39">
        <v>302</v>
      </c>
      <c r="E60" s="40">
        <v>1.9766985207487892E-2</v>
      </c>
      <c r="F60" s="39">
        <v>237</v>
      </c>
      <c r="G60" s="40">
        <v>2.0320672211266398E-2</v>
      </c>
      <c r="H60" s="41">
        <v>0.27426160337552741</v>
      </c>
      <c r="I60" s="54">
        <v>-1</v>
      </c>
      <c r="J60" s="39">
        <v>306</v>
      </c>
      <c r="K60" s="41">
        <v>-1.3071895424836555E-2</v>
      </c>
      <c r="L60" s="54">
        <v>-2</v>
      </c>
      <c r="M60" s="48"/>
      <c r="N60" s="48"/>
      <c r="O60" s="37">
        <v>12</v>
      </c>
      <c r="P60" s="38" t="s">
        <v>66</v>
      </c>
      <c r="Q60" s="39">
        <v>608</v>
      </c>
      <c r="R60" s="40">
        <v>2.0862642830182205E-2</v>
      </c>
      <c r="S60" s="39">
        <v>498</v>
      </c>
      <c r="T60" s="40">
        <v>2.2266934942991281E-2</v>
      </c>
      <c r="U60" s="41">
        <v>0.22088353413654627</v>
      </c>
      <c r="V60" s="54">
        <v>-1</v>
      </c>
    </row>
    <row r="61" spans="2:22" ht="15" thickBot="1" x14ac:dyDescent="0.25">
      <c r="B61" s="31">
        <v>13</v>
      </c>
      <c r="C61" s="32" t="s">
        <v>36</v>
      </c>
      <c r="D61" s="33">
        <v>300</v>
      </c>
      <c r="E61" s="34">
        <v>1.9636078020683335E-2</v>
      </c>
      <c r="F61" s="33">
        <v>120</v>
      </c>
      <c r="G61" s="34">
        <v>1.0288947955071594E-2</v>
      </c>
      <c r="H61" s="35">
        <v>1.5</v>
      </c>
      <c r="I61" s="53">
        <v>12</v>
      </c>
      <c r="J61" s="33">
        <v>199</v>
      </c>
      <c r="K61" s="35">
        <v>0.50753768844221114</v>
      </c>
      <c r="L61" s="53">
        <v>4</v>
      </c>
      <c r="M61" s="48"/>
      <c r="N61" s="48"/>
      <c r="O61" s="31">
        <v>13</v>
      </c>
      <c r="P61" s="32" t="s">
        <v>114</v>
      </c>
      <c r="Q61" s="33">
        <v>506</v>
      </c>
      <c r="R61" s="34">
        <v>1.7362659986960849E-2</v>
      </c>
      <c r="S61" s="33">
        <v>753</v>
      </c>
      <c r="T61" s="34">
        <v>3.3668678739101274E-2</v>
      </c>
      <c r="U61" s="35">
        <v>-0.32802124833997348</v>
      </c>
      <c r="V61" s="53">
        <v>-9</v>
      </c>
    </row>
    <row r="62" spans="2:22" ht="15" thickBot="1" x14ac:dyDescent="0.25">
      <c r="B62" s="37">
        <v>14</v>
      </c>
      <c r="C62" s="38" t="s">
        <v>102</v>
      </c>
      <c r="D62" s="39">
        <v>283</v>
      </c>
      <c r="E62" s="40">
        <v>1.8523366932844613E-2</v>
      </c>
      <c r="F62" s="39">
        <v>203</v>
      </c>
      <c r="G62" s="40">
        <v>1.7405470290662781E-2</v>
      </c>
      <c r="H62" s="41">
        <v>0.39408866995073888</v>
      </c>
      <c r="I62" s="54">
        <v>0</v>
      </c>
      <c r="J62" s="39">
        <v>181</v>
      </c>
      <c r="K62" s="41">
        <v>0.56353591160220984</v>
      </c>
      <c r="L62" s="54">
        <v>6</v>
      </c>
      <c r="M62" s="48"/>
      <c r="N62" s="48"/>
      <c r="O62" s="37">
        <v>14</v>
      </c>
      <c r="P62" s="38" t="s">
        <v>36</v>
      </c>
      <c r="Q62" s="39">
        <v>499</v>
      </c>
      <c r="R62" s="40">
        <v>1.7122465085955461E-2</v>
      </c>
      <c r="S62" s="39">
        <v>190</v>
      </c>
      <c r="T62" s="40">
        <v>8.4954169461211714E-3</v>
      </c>
      <c r="U62" s="41">
        <v>1.6263157894736842</v>
      </c>
      <c r="V62" s="54">
        <v>17</v>
      </c>
    </row>
    <row r="63" spans="2:22" ht="15" thickBot="1" x14ac:dyDescent="0.25">
      <c r="B63" s="31"/>
      <c r="C63" s="32" t="s">
        <v>148</v>
      </c>
      <c r="D63" s="33">
        <v>283</v>
      </c>
      <c r="E63" s="34">
        <v>1.8523366932844613E-2</v>
      </c>
      <c r="F63" s="33">
        <v>64</v>
      </c>
      <c r="G63" s="34">
        <v>5.4874389093715172E-3</v>
      </c>
      <c r="H63" s="35">
        <v>3.421875</v>
      </c>
      <c r="I63" s="53">
        <v>28</v>
      </c>
      <c r="J63" s="33">
        <v>126</v>
      </c>
      <c r="K63" s="35">
        <v>1.246031746031746</v>
      </c>
      <c r="L63" s="53">
        <v>13</v>
      </c>
      <c r="M63" s="48"/>
      <c r="N63" s="48"/>
      <c r="O63" s="31">
        <v>15</v>
      </c>
      <c r="P63" s="32" t="s">
        <v>113</v>
      </c>
      <c r="Q63" s="33">
        <v>484</v>
      </c>
      <c r="R63" s="34">
        <v>1.6607761726658201E-2</v>
      </c>
      <c r="S63" s="33">
        <v>356</v>
      </c>
      <c r="T63" s="34">
        <v>1.5917728593784933E-2</v>
      </c>
      <c r="U63" s="35">
        <v>0.3595505617977528</v>
      </c>
      <c r="V63" s="53">
        <v>0</v>
      </c>
    </row>
    <row r="64" spans="2:22" ht="15" thickBot="1" x14ac:dyDescent="0.25">
      <c r="B64" s="37">
        <v>16</v>
      </c>
      <c r="C64" s="38" t="s">
        <v>70</v>
      </c>
      <c r="D64" s="39">
        <v>238</v>
      </c>
      <c r="E64" s="40">
        <v>1.5577955229742113E-2</v>
      </c>
      <c r="F64" s="39">
        <v>319</v>
      </c>
      <c r="G64" s="40">
        <v>2.7351453313898655E-2</v>
      </c>
      <c r="H64" s="41">
        <v>-0.25391849529780564</v>
      </c>
      <c r="I64" s="54">
        <v>-10</v>
      </c>
      <c r="J64" s="39">
        <v>235</v>
      </c>
      <c r="K64" s="41">
        <v>1.2765957446808418E-2</v>
      </c>
      <c r="L64" s="54">
        <v>-2</v>
      </c>
      <c r="M64" s="48"/>
      <c r="N64" s="48"/>
      <c r="O64" s="37">
        <v>16</v>
      </c>
      <c r="P64" s="38" t="s">
        <v>70</v>
      </c>
      <c r="Q64" s="39">
        <v>473</v>
      </c>
      <c r="R64" s="40">
        <v>1.6230312596506879E-2</v>
      </c>
      <c r="S64" s="39">
        <v>538</v>
      </c>
      <c r="T64" s="40">
        <v>2.4055443773753633E-2</v>
      </c>
      <c r="U64" s="41">
        <v>-0.120817843866171</v>
      </c>
      <c r="V64" s="54">
        <v>-7</v>
      </c>
    </row>
    <row r="65" spans="2:22" ht="15" thickBot="1" x14ac:dyDescent="0.25">
      <c r="B65" s="31">
        <v>17</v>
      </c>
      <c r="C65" s="32" t="s">
        <v>153</v>
      </c>
      <c r="D65" s="33">
        <v>218</v>
      </c>
      <c r="E65" s="34">
        <v>1.4268883361696558E-2</v>
      </c>
      <c r="F65" s="33">
        <v>142</v>
      </c>
      <c r="G65" s="34">
        <v>1.2175255080168052E-2</v>
      </c>
      <c r="H65" s="35">
        <v>0.53521126760563376</v>
      </c>
      <c r="I65" s="53">
        <v>5</v>
      </c>
      <c r="J65" s="33">
        <v>516</v>
      </c>
      <c r="K65" s="35">
        <v>-0.57751937984496127</v>
      </c>
      <c r="L65" s="53">
        <v>-11</v>
      </c>
      <c r="M65" s="48"/>
      <c r="N65" s="48"/>
      <c r="O65" s="31">
        <v>17</v>
      </c>
      <c r="P65" s="32" t="s">
        <v>102</v>
      </c>
      <c r="Q65" s="33">
        <v>464</v>
      </c>
      <c r="R65" s="34">
        <v>1.5921490580928524E-2</v>
      </c>
      <c r="S65" s="33">
        <v>329</v>
      </c>
      <c r="T65" s="34">
        <v>1.4710485133020344E-2</v>
      </c>
      <c r="U65" s="35">
        <v>0.41033434650455924</v>
      </c>
      <c r="V65" s="53">
        <v>-1</v>
      </c>
    </row>
    <row r="66" spans="2:22" ht="15" thickBot="1" x14ac:dyDescent="0.25">
      <c r="B66" s="37">
        <v>18</v>
      </c>
      <c r="C66" s="38" t="s">
        <v>129</v>
      </c>
      <c r="D66" s="39">
        <v>213</v>
      </c>
      <c r="E66" s="40">
        <v>1.3941615394685167E-2</v>
      </c>
      <c r="F66" s="39">
        <v>173</v>
      </c>
      <c r="G66" s="40">
        <v>1.4833233301894882E-2</v>
      </c>
      <c r="H66" s="41">
        <v>0.23121387283237005</v>
      </c>
      <c r="I66" s="54">
        <v>0</v>
      </c>
      <c r="J66" s="39">
        <v>104</v>
      </c>
      <c r="K66" s="41">
        <v>1.0480769230769229</v>
      </c>
      <c r="L66" s="54">
        <v>15</v>
      </c>
      <c r="M66" s="48"/>
      <c r="N66" s="48"/>
      <c r="O66" s="37">
        <v>18</v>
      </c>
      <c r="P66" s="38" t="s">
        <v>149</v>
      </c>
      <c r="Q66" s="39">
        <v>435</v>
      </c>
      <c r="R66" s="40">
        <v>1.4926397419620492E-2</v>
      </c>
      <c r="S66" s="39">
        <v>184</v>
      </c>
      <c r="T66" s="40">
        <v>8.2271406215068191E-3</v>
      </c>
      <c r="U66" s="41">
        <v>1.3641304347826089</v>
      </c>
      <c r="V66" s="54">
        <v>14</v>
      </c>
    </row>
    <row r="67" spans="2:22" ht="15" thickBot="1" x14ac:dyDescent="0.25">
      <c r="B67" s="31">
        <v>19</v>
      </c>
      <c r="C67" s="32" t="s">
        <v>113</v>
      </c>
      <c r="D67" s="33">
        <v>212</v>
      </c>
      <c r="E67" s="34">
        <v>1.387616180128289E-2</v>
      </c>
      <c r="F67" s="33">
        <v>202</v>
      </c>
      <c r="G67" s="34">
        <v>1.7319729057703851E-2</v>
      </c>
      <c r="H67" s="35">
        <v>4.9504950495049549E-2</v>
      </c>
      <c r="I67" s="53">
        <v>-4</v>
      </c>
      <c r="J67" s="33">
        <v>272</v>
      </c>
      <c r="K67" s="35">
        <v>-0.22058823529411764</v>
      </c>
      <c r="L67" s="53">
        <v>-6</v>
      </c>
      <c r="O67" s="31">
        <v>19</v>
      </c>
      <c r="P67" s="32" t="s">
        <v>148</v>
      </c>
      <c r="Q67" s="33">
        <v>409</v>
      </c>
      <c r="R67" s="34">
        <v>1.4034244930171911E-2</v>
      </c>
      <c r="S67" s="33">
        <v>108</v>
      </c>
      <c r="T67" s="34">
        <v>4.82897384305835E-3</v>
      </c>
      <c r="U67" s="35">
        <v>2.7870370370370372</v>
      </c>
      <c r="V67" s="53">
        <v>30</v>
      </c>
    </row>
    <row r="68" spans="2:22" ht="15" thickBot="1" x14ac:dyDescent="0.25">
      <c r="B68" s="37">
        <v>20</v>
      </c>
      <c r="C68" s="38" t="s">
        <v>162</v>
      </c>
      <c r="D68" s="39">
        <v>209</v>
      </c>
      <c r="E68" s="40">
        <v>1.3679801021076058E-2</v>
      </c>
      <c r="F68" s="39">
        <v>116</v>
      </c>
      <c r="G68" s="40">
        <v>9.9459830232358735E-3</v>
      </c>
      <c r="H68" s="41">
        <v>0.80172413793103448</v>
      </c>
      <c r="I68" s="54">
        <v>6</v>
      </c>
      <c r="J68" s="39">
        <v>177</v>
      </c>
      <c r="K68" s="41">
        <v>0.18079096045197751</v>
      </c>
      <c r="L68" s="54">
        <v>2</v>
      </c>
      <c r="O68" s="37">
        <v>20</v>
      </c>
      <c r="P68" s="38" t="s">
        <v>162</v>
      </c>
      <c r="Q68" s="39">
        <v>386</v>
      </c>
      <c r="R68" s="40">
        <v>1.3245033112582781E-2</v>
      </c>
      <c r="S68" s="39">
        <v>236</v>
      </c>
      <c r="T68" s="40">
        <v>1.0552202101497876E-2</v>
      </c>
      <c r="U68" s="41">
        <v>0.63559322033898313</v>
      </c>
      <c r="V68" s="54">
        <v>6</v>
      </c>
    </row>
    <row r="69" spans="2:22" ht="15" thickBot="1" x14ac:dyDescent="0.25">
      <c r="B69" s="90" t="s">
        <v>43</v>
      </c>
      <c r="C69" s="91"/>
      <c r="D69" s="42">
        <f>SUM(D49:D68)</f>
        <v>7799</v>
      </c>
      <c r="E69" s="43">
        <f>D69/D71</f>
        <v>0.51047257494436449</v>
      </c>
      <c r="F69" s="42">
        <f>SUM(F49:F68)</f>
        <v>6007</v>
      </c>
      <c r="G69" s="43">
        <f>F69/F71</f>
        <v>0.51504758638429216</v>
      </c>
      <c r="H69" s="44">
        <f>D69/F69-1</f>
        <v>0.29831862826702182</v>
      </c>
      <c r="I69" s="55"/>
      <c r="J69" s="42">
        <f>SUM(J49:J68)</f>
        <v>7337</v>
      </c>
      <c r="K69" s="43">
        <f>D69/J69-1</f>
        <v>6.2968515742128917E-2</v>
      </c>
      <c r="L69" s="42"/>
      <c r="O69" s="90" t="s">
        <v>43</v>
      </c>
      <c r="P69" s="91"/>
      <c r="Q69" s="42">
        <f>SUM(Q49:Q68)</f>
        <v>15254</v>
      </c>
      <c r="R69" s="43">
        <f>Q69/Q71</f>
        <v>0.52341900284802523</v>
      </c>
      <c r="S69" s="42">
        <f>SUM(S49:S68)</f>
        <v>11122</v>
      </c>
      <c r="T69" s="43">
        <f>S69/S71</f>
        <v>0.49729488039347192</v>
      </c>
      <c r="U69" s="44">
        <f>Q69/S69-1</f>
        <v>0.37151591440388421</v>
      </c>
      <c r="V69" s="55"/>
    </row>
    <row r="70" spans="2:22" ht="15" thickBot="1" x14ac:dyDescent="0.25">
      <c r="B70" s="90" t="s">
        <v>12</v>
      </c>
      <c r="C70" s="91"/>
      <c r="D70" s="42">
        <f>D71-SUM(D49:D68)</f>
        <v>7479</v>
      </c>
      <c r="E70" s="43">
        <f>D70/D71</f>
        <v>0.48952742505563557</v>
      </c>
      <c r="F70" s="42">
        <f>F71-SUM(F49:F68)</f>
        <v>5656</v>
      </c>
      <c r="G70" s="43">
        <f>F70/F71</f>
        <v>0.48495241361570779</v>
      </c>
      <c r="H70" s="44">
        <f>D70/F70-1</f>
        <v>0.3223125884016973</v>
      </c>
      <c r="I70" s="55"/>
      <c r="J70" s="42">
        <f>J71-SUM(J49:J68)</f>
        <v>6528</v>
      </c>
      <c r="K70" s="43">
        <f>D70/J70-1</f>
        <v>0.14568014705882359</v>
      </c>
      <c r="L70" s="42"/>
      <c r="O70" s="90" t="s">
        <v>12</v>
      </c>
      <c r="P70" s="91"/>
      <c r="Q70" s="42">
        <f>Q71-SUM(Q49:Q68)</f>
        <v>13889</v>
      </c>
      <c r="R70" s="43">
        <f>Q70/Q71</f>
        <v>0.47658099715197477</v>
      </c>
      <c r="S70" s="42">
        <f>S71-SUM(S49:S68)</f>
        <v>11243</v>
      </c>
      <c r="T70" s="43">
        <f>S70/S71</f>
        <v>0.50270511960652808</v>
      </c>
      <c r="U70" s="44">
        <f>Q70/S70-1</f>
        <v>0.23534643778350972</v>
      </c>
      <c r="V70" s="55"/>
    </row>
    <row r="71" spans="2:22" ht="15" thickBot="1" x14ac:dyDescent="0.25">
      <c r="B71" s="86" t="s">
        <v>35</v>
      </c>
      <c r="C71" s="87"/>
      <c r="D71" s="45">
        <v>15278</v>
      </c>
      <c r="E71" s="46">
        <v>1</v>
      </c>
      <c r="F71" s="45">
        <v>11663</v>
      </c>
      <c r="G71" s="46">
        <v>1</v>
      </c>
      <c r="H71" s="47">
        <v>0.30995455714653186</v>
      </c>
      <c r="I71" s="57"/>
      <c r="J71" s="45">
        <v>13865</v>
      </c>
      <c r="K71" s="47">
        <v>0.10191128741435262</v>
      </c>
      <c r="L71" s="45"/>
      <c r="M71" s="48"/>
      <c r="O71" s="86" t="s">
        <v>35</v>
      </c>
      <c r="P71" s="87"/>
      <c r="Q71" s="45">
        <v>29143</v>
      </c>
      <c r="R71" s="46">
        <v>1</v>
      </c>
      <c r="S71" s="45">
        <v>22365</v>
      </c>
      <c r="T71" s="46">
        <v>1</v>
      </c>
      <c r="U71" s="47">
        <v>0.30306282137268048</v>
      </c>
      <c r="V71" s="57"/>
    </row>
    <row r="72" spans="2:22" x14ac:dyDescent="0.2">
      <c r="B72" s="49" t="s">
        <v>79</v>
      </c>
    </row>
    <row r="73" spans="2:22" ht="15" customHeight="1" x14ac:dyDescent="0.2">
      <c r="B73" s="50" t="s">
        <v>78</v>
      </c>
      <c r="O73" s="49" t="s">
        <v>79</v>
      </c>
    </row>
    <row r="74" spans="2:22" x14ac:dyDescent="0.2">
      <c r="O74" s="50" t="s">
        <v>78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44987</v>
      </c>
    </row>
    <row r="2" spans="2:22" ht="15" customHeight="1" x14ac:dyDescent="0.2">
      <c r="D2" s="3"/>
      <c r="L2" s="4"/>
      <c r="O2" s="134" t="s">
        <v>166</v>
      </c>
      <c r="P2" s="134"/>
      <c r="Q2" s="134"/>
      <c r="R2" s="134"/>
      <c r="S2" s="134"/>
      <c r="T2" s="134"/>
      <c r="U2" s="134"/>
      <c r="V2" s="134"/>
    </row>
    <row r="3" spans="2:22" ht="14.45" customHeight="1" x14ac:dyDescent="0.2">
      <c r="B3" s="98" t="s">
        <v>163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4"/>
      <c r="P3" s="134"/>
      <c r="Q3" s="134"/>
      <c r="R3" s="134"/>
      <c r="S3" s="134"/>
      <c r="T3" s="134"/>
      <c r="U3" s="134"/>
      <c r="V3" s="134"/>
    </row>
    <row r="4" spans="2:22" ht="14.45" customHeight="1" x14ac:dyDescent="0.2">
      <c r="B4" s="99" t="s">
        <v>164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48"/>
      <c r="N4" s="51"/>
      <c r="O4" s="99" t="s">
        <v>165</v>
      </c>
      <c r="P4" s="99"/>
      <c r="Q4" s="99"/>
      <c r="R4" s="99"/>
      <c r="S4" s="99"/>
      <c r="T4" s="99"/>
      <c r="U4" s="99"/>
      <c r="V4" s="99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5" t="s">
        <v>0</v>
      </c>
      <c r="C6" s="107" t="s">
        <v>1</v>
      </c>
      <c r="D6" s="100" t="s">
        <v>119</v>
      </c>
      <c r="E6" s="101"/>
      <c r="F6" s="101"/>
      <c r="G6" s="101"/>
      <c r="H6" s="101"/>
      <c r="I6" s="102"/>
      <c r="J6" s="101" t="s">
        <v>117</v>
      </c>
      <c r="K6" s="101"/>
      <c r="L6" s="102"/>
      <c r="M6" s="48"/>
      <c r="N6" s="48"/>
      <c r="O6" s="105" t="s">
        <v>0</v>
      </c>
      <c r="P6" s="107" t="s">
        <v>1</v>
      </c>
      <c r="Q6" s="100" t="s">
        <v>127</v>
      </c>
      <c r="R6" s="101"/>
      <c r="S6" s="101"/>
      <c r="T6" s="101"/>
      <c r="U6" s="101"/>
      <c r="V6" s="102"/>
    </row>
    <row r="7" spans="2:22" ht="14.45" customHeight="1" thickBot="1" x14ac:dyDescent="0.25">
      <c r="B7" s="106"/>
      <c r="C7" s="108"/>
      <c r="D7" s="109" t="s">
        <v>120</v>
      </c>
      <c r="E7" s="110"/>
      <c r="F7" s="110"/>
      <c r="G7" s="110"/>
      <c r="H7" s="110"/>
      <c r="I7" s="111"/>
      <c r="J7" s="110" t="s">
        <v>118</v>
      </c>
      <c r="K7" s="110"/>
      <c r="L7" s="111"/>
      <c r="M7" s="48"/>
      <c r="N7" s="48"/>
      <c r="O7" s="106"/>
      <c r="P7" s="108"/>
      <c r="Q7" s="109" t="s">
        <v>124</v>
      </c>
      <c r="R7" s="110"/>
      <c r="S7" s="110"/>
      <c r="T7" s="110"/>
      <c r="U7" s="110"/>
      <c r="V7" s="111"/>
    </row>
    <row r="8" spans="2:22" ht="14.45" customHeight="1" x14ac:dyDescent="0.2">
      <c r="B8" s="106"/>
      <c r="C8" s="108"/>
      <c r="D8" s="92">
        <v>2024</v>
      </c>
      <c r="E8" s="93"/>
      <c r="F8" s="92">
        <v>2023</v>
      </c>
      <c r="G8" s="93"/>
      <c r="H8" s="88" t="s">
        <v>5</v>
      </c>
      <c r="I8" s="88" t="s">
        <v>48</v>
      </c>
      <c r="J8" s="88">
        <v>2023</v>
      </c>
      <c r="K8" s="88" t="s">
        <v>121</v>
      </c>
      <c r="L8" s="88" t="s">
        <v>125</v>
      </c>
      <c r="M8" s="48"/>
      <c r="N8" s="48"/>
      <c r="O8" s="106"/>
      <c r="P8" s="108"/>
      <c r="Q8" s="92">
        <v>2024</v>
      </c>
      <c r="R8" s="93"/>
      <c r="S8" s="92">
        <v>2023</v>
      </c>
      <c r="T8" s="93"/>
      <c r="U8" s="88" t="s">
        <v>5</v>
      </c>
      <c r="V8" s="88" t="s">
        <v>71</v>
      </c>
    </row>
    <row r="9" spans="2:22" ht="14.45" customHeight="1" thickBot="1" x14ac:dyDescent="0.25">
      <c r="B9" s="96" t="s">
        <v>6</v>
      </c>
      <c r="C9" s="112" t="s">
        <v>7</v>
      </c>
      <c r="D9" s="94"/>
      <c r="E9" s="95"/>
      <c r="F9" s="94"/>
      <c r="G9" s="95"/>
      <c r="H9" s="89"/>
      <c r="I9" s="89"/>
      <c r="J9" s="89"/>
      <c r="K9" s="89"/>
      <c r="L9" s="89"/>
      <c r="M9" s="48"/>
      <c r="N9" s="48"/>
      <c r="O9" s="96" t="s">
        <v>6</v>
      </c>
      <c r="P9" s="112" t="s">
        <v>7</v>
      </c>
      <c r="Q9" s="94"/>
      <c r="R9" s="95"/>
      <c r="S9" s="94"/>
      <c r="T9" s="95"/>
      <c r="U9" s="89"/>
      <c r="V9" s="89"/>
    </row>
    <row r="10" spans="2:22" ht="14.45" customHeight="1" x14ac:dyDescent="0.2">
      <c r="B10" s="96"/>
      <c r="C10" s="112"/>
      <c r="D10" s="25" t="s">
        <v>8</v>
      </c>
      <c r="E10" s="26" t="s">
        <v>2</v>
      </c>
      <c r="F10" s="25" t="s">
        <v>8</v>
      </c>
      <c r="G10" s="26" t="s">
        <v>2</v>
      </c>
      <c r="H10" s="84" t="s">
        <v>9</v>
      </c>
      <c r="I10" s="84" t="s">
        <v>49</v>
      </c>
      <c r="J10" s="84" t="s">
        <v>8</v>
      </c>
      <c r="K10" s="84" t="s">
        <v>122</v>
      </c>
      <c r="L10" s="84" t="s">
        <v>126</v>
      </c>
      <c r="M10" s="48"/>
      <c r="N10" s="48"/>
      <c r="O10" s="96"/>
      <c r="P10" s="112"/>
      <c r="Q10" s="25" t="s">
        <v>8</v>
      </c>
      <c r="R10" s="26" t="s">
        <v>2</v>
      </c>
      <c r="S10" s="25" t="s">
        <v>8</v>
      </c>
      <c r="T10" s="26" t="s">
        <v>2</v>
      </c>
      <c r="U10" s="84" t="s">
        <v>9</v>
      </c>
      <c r="V10" s="84" t="s">
        <v>72</v>
      </c>
    </row>
    <row r="11" spans="2:22" ht="14.45" customHeight="1" thickBot="1" x14ac:dyDescent="0.25">
      <c r="B11" s="97"/>
      <c r="C11" s="113"/>
      <c r="D11" s="28" t="s">
        <v>10</v>
      </c>
      <c r="E11" s="29" t="s">
        <v>11</v>
      </c>
      <c r="F11" s="28" t="s">
        <v>10</v>
      </c>
      <c r="G11" s="29" t="s">
        <v>11</v>
      </c>
      <c r="H11" s="85"/>
      <c r="I11" s="85"/>
      <c r="J11" s="85" t="s">
        <v>10</v>
      </c>
      <c r="K11" s="85"/>
      <c r="L11" s="85"/>
      <c r="M11" s="48"/>
      <c r="N11" s="48"/>
      <c r="O11" s="97"/>
      <c r="P11" s="113"/>
      <c r="Q11" s="28" t="s">
        <v>10</v>
      </c>
      <c r="R11" s="29" t="s">
        <v>11</v>
      </c>
      <c r="S11" s="28" t="s">
        <v>10</v>
      </c>
      <c r="T11" s="29" t="s">
        <v>11</v>
      </c>
      <c r="U11" s="85"/>
      <c r="V11" s="85"/>
    </row>
    <row r="12" spans="2:22" ht="14.45" customHeight="1" thickBot="1" x14ac:dyDescent="0.25">
      <c r="B12" s="31">
        <v>1</v>
      </c>
      <c r="C12" s="32" t="s">
        <v>20</v>
      </c>
      <c r="D12" s="33">
        <v>6147</v>
      </c>
      <c r="E12" s="34">
        <v>0.20026062876690015</v>
      </c>
      <c r="F12" s="33">
        <v>5690</v>
      </c>
      <c r="G12" s="34">
        <v>0.21182339364157546</v>
      </c>
      <c r="H12" s="35">
        <v>8.0316344463971845E-2</v>
      </c>
      <c r="I12" s="53">
        <v>0</v>
      </c>
      <c r="J12" s="33">
        <v>6549</v>
      </c>
      <c r="K12" s="35">
        <v>-6.1383417315620692E-2</v>
      </c>
      <c r="L12" s="53">
        <v>0</v>
      </c>
      <c r="M12" s="48"/>
      <c r="N12" s="48"/>
      <c r="O12" s="31">
        <v>1</v>
      </c>
      <c r="P12" s="32" t="s">
        <v>20</v>
      </c>
      <c r="Q12" s="33">
        <v>12696</v>
      </c>
      <c r="R12" s="34">
        <v>0.2129272465032033</v>
      </c>
      <c r="S12" s="33">
        <v>11000</v>
      </c>
      <c r="T12" s="34">
        <v>0.21481857594813109</v>
      </c>
      <c r="U12" s="35">
        <v>0.1541818181818182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3777</v>
      </c>
      <c r="E13" s="40">
        <v>0.12304935657273172</v>
      </c>
      <c r="F13" s="39">
        <v>2748</v>
      </c>
      <c r="G13" s="40">
        <v>0.10230064775519321</v>
      </c>
      <c r="H13" s="41">
        <v>0.37445414847161573</v>
      </c>
      <c r="I13" s="54">
        <v>0</v>
      </c>
      <c r="J13" s="39">
        <v>2942</v>
      </c>
      <c r="K13" s="41">
        <v>0.28382053025152953</v>
      </c>
      <c r="L13" s="54">
        <v>0</v>
      </c>
      <c r="M13" s="48"/>
      <c r="N13" s="48"/>
      <c r="O13" s="37">
        <v>2</v>
      </c>
      <c r="P13" s="38" t="s">
        <v>18</v>
      </c>
      <c r="Q13" s="39">
        <v>6719</v>
      </c>
      <c r="R13" s="40">
        <v>0.11268574111964579</v>
      </c>
      <c r="S13" s="39">
        <v>5451</v>
      </c>
      <c r="T13" s="40">
        <v>0.10645236886302387</v>
      </c>
      <c r="U13" s="41">
        <v>0.23261786828104936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1912</v>
      </c>
      <c r="E14" s="34">
        <v>6.2290275289135041E-2</v>
      </c>
      <c r="F14" s="33">
        <v>1488</v>
      </c>
      <c r="G14" s="34">
        <v>5.5394237212419033E-2</v>
      </c>
      <c r="H14" s="35">
        <v>0.28494623655913975</v>
      </c>
      <c r="I14" s="53">
        <v>3</v>
      </c>
      <c r="J14" s="33">
        <v>2217</v>
      </c>
      <c r="K14" s="35">
        <v>-0.13757329724853407</v>
      </c>
      <c r="L14" s="53">
        <v>0</v>
      </c>
      <c r="M14" s="48"/>
      <c r="N14" s="48"/>
      <c r="O14" s="31">
        <v>3</v>
      </c>
      <c r="P14" s="32" t="s">
        <v>17</v>
      </c>
      <c r="Q14" s="33">
        <v>4129</v>
      </c>
      <c r="R14" s="34">
        <v>6.9248314493677257E-2</v>
      </c>
      <c r="S14" s="33">
        <v>2808</v>
      </c>
      <c r="T14" s="34">
        <v>5.4837323751122914E-2</v>
      </c>
      <c r="U14" s="35">
        <v>0.47044159544159547</v>
      </c>
      <c r="V14" s="53">
        <v>3</v>
      </c>
    </row>
    <row r="15" spans="2:22" ht="14.45" customHeight="1" thickBot="1" x14ac:dyDescent="0.25">
      <c r="B15" s="37">
        <v>4</v>
      </c>
      <c r="C15" s="38" t="s">
        <v>32</v>
      </c>
      <c r="D15" s="39">
        <v>1835</v>
      </c>
      <c r="E15" s="40">
        <v>5.978172340772113E-2</v>
      </c>
      <c r="F15" s="39">
        <v>949</v>
      </c>
      <c r="G15" s="40">
        <v>3.5328717146898968E-2</v>
      </c>
      <c r="H15" s="41">
        <v>0.93361433087460477</v>
      </c>
      <c r="I15" s="54">
        <v>7</v>
      </c>
      <c r="J15" s="39">
        <v>1537</v>
      </c>
      <c r="K15" s="41">
        <v>0.19388418998048151</v>
      </c>
      <c r="L15" s="54">
        <v>2</v>
      </c>
      <c r="M15" s="48"/>
      <c r="N15" s="48"/>
      <c r="O15" s="37">
        <v>4</v>
      </c>
      <c r="P15" s="38" t="s">
        <v>33</v>
      </c>
      <c r="Q15" s="39">
        <v>3700</v>
      </c>
      <c r="R15" s="40">
        <v>6.2053466608526481E-2</v>
      </c>
      <c r="S15" s="39">
        <v>3015</v>
      </c>
      <c r="T15" s="40">
        <v>5.8879818771237748E-2</v>
      </c>
      <c r="U15" s="41">
        <v>0.22719734660033164</v>
      </c>
      <c r="V15" s="54">
        <v>0</v>
      </c>
    </row>
    <row r="16" spans="2:22" ht="14.45" customHeight="1" thickBot="1" x14ac:dyDescent="0.25">
      <c r="B16" s="31">
        <v>5</v>
      </c>
      <c r="C16" s="32" t="s">
        <v>33</v>
      </c>
      <c r="D16" s="33">
        <v>1743</v>
      </c>
      <c r="E16" s="34">
        <v>5.6784492588369442E-2</v>
      </c>
      <c r="F16" s="33">
        <v>1499</v>
      </c>
      <c r="G16" s="34">
        <v>5.5803737621919439E-2</v>
      </c>
      <c r="H16" s="35">
        <v>0.16277518345563702</v>
      </c>
      <c r="I16" s="53">
        <v>0</v>
      </c>
      <c r="J16" s="33">
        <v>1957</v>
      </c>
      <c r="K16" s="35">
        <v>-0.10935104752171687</v>
      </c>
      <c r="L16" s="53">
        <v>-1</v>
      </c>
      <c r="M16" s="48"/>
      <c r="N16" s="48"/>
      <c r="O16" s="31">
        <v>5</v>
      </c>
      <c r="P16" s="32" t="s">
        <v>32</v>
      </c>
      <c r="Q16" s="33">
        <v>3372</v>
      </c>
      <c r="R16" s="34">
        <v>5.6552510649716566E-2</v>
      </c>
      <c r="S16" s="33">
        <v>1994</v>
      </c>
      <c r="T16" s="34">
        <v>3.8940749130961218E-2</v>
      </c>
      <c r="U16" s="35">
        <v>0.69107321965897683</v>
      </c>
      <c r="V16" s="53">
        <v>3</v>
      </c>
    </row>
    <row r="17" spans="2:22" ht="14.45" customHeight="1" thickBot="1" x14ac:dyDescent="0.25">
      <c r="B17" s="37">
        <v>6</v>
      </c>
      <c r="C17" s="38" t="s">
        <v>19</v>
      </c>
      <c r="D17" s="39">
        <v>1625</v>
      </c>
      <c r="E17" s="40">
        <v>5.2940218276592281E-2</v>
      </c>
      <c r="F17" s="39">
        <v>1642</v>
      </c>
      <c r="G17" s="40">
        <v>6.1127242945424765E-2</v>
      </c>
      <c r="H17" s="41">
        <v>-1.0353227771010998E-2</v>
      </c>
      <c r="I17" s="54">
        <v>-3</v>
      </c>
      <c r="J17" s="39">
        <v>1336</v>
      </c>
      <c r="K17" s="41">
        <v>0.21631736526946099</v>
      </c>
      <c r="L17" s="54">
        <v>2</v>
      </c>
      <c r="M17" s="48"/>
      <c r="N17" s="48"/>
      <c r="O17" s="37">
        <v>6</v>
      </c>
      <c r="P17" s="38" t="s">
        <v>24</v>
      </c>
      <c r="Q17" s="39">
        <v>3090</v>
      </c>
      <c r="R17" s="40">
        <v>5.182303022171536E-2</v>
      </c>
      <c r="S17" s="39">
        <v>2438</v>
      </c>
      <c r="T17" s="40">
        <v>4.761160801468578E-2</v>
      </c>
      <c r="U17" s="41">
        <v>0.26743232157506158</v>
      </c>
      <c r="V17" s="54">
        <v>1</v>
      </c>
    </row>
    <row r="18" spans="2:22" ht="14.45" customHeight="1" thickBot="1" x14ac:dyDescent="0.25">
      <c r="B18" s="31">
        <v>7</v>
      </c>
      <c r="C18" s="32" t="s">
        <v>24</v>
      </c>
      <c r="D18" s="33">
        <v>1587</v>
      </c>
      <c r="E18" s="34">
        <v>5.1702231633816584E-2</v>
      </c>
      <c r="F18" s="33">
        <v>1432</v>
      </c>
      <c r="G18" s="34">
        <v>5.3309507854962399E-2</v>
      </c>
      <c r="H18" s="35">
        <v>0.10824022346368722</v>
      </c>
      <c r="I18" s="53">
        <v>0</v>
      </c>
      <c r="J18" s="33">
        <v>1503</v>
      </c>
      <c r="K18" s="35">
        <v>5.5888223552894134E-2</v>
      </c>
      <c r="L18" s="53">
        <v>0</v>
      </c>
      <c r="M18" s="48"/>
      <c r="N18" s="48"/>
      <c r="O18" s="31">
        <v>7</v>
      </c>
      <c r="P18" s="32" t="s">
        <v>23</v>
      </c>
      <c r="Q18" s="33">
        <v>2983</v>
      </c>
      <c r="R18" s="34">
        <v>5.0028511052225541E-2</v>
      </c>
      <c r="S18" s="33">
        <v>2897</v>
      </c>
      <c r="T18" s="34">
        <v>5.6575401320157793E-2</v>
      </c>
      <c r="U18" s="35">
        <v>2.9685881946841519E-2</v>
      </c>
      <c r="V18" s="53">
        <v>-2</v>
      </c>
    </row>
    <row r="19" spans="2:22" ht="14.45" customHeight="1" thickBot="1" x14ac:dyDescent="0.25">
      <c r="B19" s="37">
        <v>8</v>
      </c>
      <c r="C19" s="38" t="s">
        <v>23</v>
      </c>
      <c r="D19" s="39">
        <v>1408</v>
      </c>
      <c r="E19" s="40">
        <v>4.5870662974425803E-2</v>
      </c>
      <c r="F19" s="39">
        <v>1585</v>
      </c>
      <c r="G19" s="40">
        <v>5.9005286278013554E-2</v>
      </c>
      <c r="H19" s="41">
        <v>-0.11167192429022077</v>
      </c>
      <c r="I19" s="54">
        <v>-4</v>
      </c>
      <c r="J19" s="39">
        <v>1575</v>
      </c>
      <c r="K19" s="41">
        <v>-0.10603174603174603</v>
      </c>
      <c r="L19" s="54">
        <v>-3</v>
      </c>
      <c r="M19" s="48"/>
      <c r="N19" s="48"/>
      <c r="O19" s="37">
        <v>8</v>
      </c>
      <c r="P19" s="38" t="s">
        <v>19</v>
      </c>
      <c r="Q19" s="39">
        <v>2961</v>
      </c>
      <c r="R19" s="40">
        <v>4.9659544494012678E-2</v>
      </c>
      <c r="S19" s="39">
        <v>3139</v>
      </c>
      <c r="T19" s="40">
        <v>6.130140999101668E-2</v>
      </c>
      <c r="U19" s="41">
        <v>-5.6705957311245614E-2</v>
      </c>
      <c r="V19" s="54">
        <v>-5</v>
      </c>
    </row>
    <row r="20" spans="2:22" ht="14.45" customHeight="1" thickBot="1" x14ac:dyDescent="0.25">
      <c r="B20" s="31">
        <v>9</v>
      </c>
      <c r="C20" s="32" t="s">
        <v>34</v>
      </c>
      <c r="D20" s="33">
        <v>1393</v>
      </c>
      <c r="E20" s="34">
        <v>4.5381984036488028E-2</v>
      </c>
      <c r="F20" s="33">
        <v>968</v>
      </c>
      <c r="G20" s="34">
        <v>3.6036036036036036E-2</v>
      </c>
      <c r="H20" s="35">
        <v>0.43904958677685957</v>
      </c>
      <c r="I20" s="53">
        <v>0</v>
      </c>
      <c r="J20" s="33">
        <v>912</v>
      </c>
      <c r="K20" s="35">
        <v>0.52741228070175428</v>
      </c>
      <c r="L20" s="53">
        <v>1</v>
      </c>
      <c r="M20" s="48"/>
      <c r="N20" s="48"/>
      <c r="O20" s="31">
        <v>9</v>
      </c>
      <c r="P20" s="32" t="s">
        <v>34</v>
      </c>
      <c r="Q20" s="33">
        <v>2305</v>
      </c>
      <c r="R20" s="34">
        <v>3.8657632576392847E-2</v>
      </c>
      <c r="S20" s="33">
        <v>1599</v>
      </c>
      <c r="T20" s="34">
        <v>3.1226809358278328E-2</v>
      </c>
      <c r="U20" s="35">
        <v>0.44152595372107561</v>
      </c>
      <c r="V20" s="53">
        <v>3</v>
      </c>
    </row>
    <row r="21" spans="2:22" ht="14.45" customHeight="1" thickBot="1" x14ac:dyDescent="0.25">
      <c r="B21" s="37">
        <v>10</v>
      </c>
      <c r="C21" s="38" t="s">
        <v>28</v>
      </c>
      <c r="D21" s="39">
        <v>906</v>
      </c>
      <c r="E21" s="40">
        <v>2.9516207851441604E-2</v>
      </c>
      <c r="F21" s="39">
        <v>809</v>
      </c>
      <c r="G21" s="40">
        <v>3.0116893753257389E-2</v>
      </c>
      <c r="H21" s="41">
        <v>0.11990111248454882</v>
      </c>
      <c r="I21" s="54">
        <v>3</v>
      </c>
      <c r="J21" s="39">
        <v>788</v>
      </c>
      <c r="K21" s="41">
        <v>0.14974619289340096</v>
      </c>
      <c r="L21" s="54">
        <v>1</v>
      </c>
      <c r="M21" s="48"/>
      <c r="N21" s="48"/>
      <c r="O21" s="37">
        <v>10</v>
      </c>
      <c r="P21" s="38" t="s">
        <v>69</v>
      </c>
      <c r="Q21" s="39">
        <v>1813</v>
      </c>
      <c r="R21" s="40">
        <v>3.0406198638177975E-2</v>
      </c>
      <c r="S21" s="39">
        <v>1274</v>
      </c>
      <c r="T21" s="40">
        <v>2.4879896887083544E-2</v>
      </c>
      <c r="U21" s="41">
        <v>0.42307692307692313</v>
      </c>
      <c r="V21" s="54">
        <v>5</v>
      </c>
    </row>
    <row r="22" spans="2:22" ht="14.45" customHeight="1" thickBot="1" x14ac:dyDescent="0.25">
      <c r="B22" s="31">
        <v>11</v>
      </c>
      <c r="C22" s="32" t="s">
        <v>69</v>
      </c>
      <c r="D22" s="33">
        <v>879</v>
      </c>
      <c r="E22" s="34">
        <v>2.8636585763153609E-2</v>
      </c>
      <c r="F22" s="33">
        <v>636</v>
      </c>
      <c r="G22" s="34">
        <v>2.3676569131114586E-2</v>
      </c>
      <c r="H22" s="35">
        <v>0.38207547169811318</v>
      </c>
      <c r="I22" s="53">
        <v>4</v>
      </c>
      <c r="J22" s="33">
        <v>934</v>
      </c>
      <c r="K22" s="35">
        <v>-5.8886509635974305E-2</v>
      </c>
      <c r="L22" s="53">
        <v>-2</v>
      </c>
      <c r="M22" s="48"/>
      <c r="N22" s="48"/>
      <c r="O22" s="31">
        <v>11</v>
      </c>
      <c r="P22" s="32" t="s">
        <v>28</v>
      </c>
      <c r="Q22" s="33">
        <v>1694</v>
      </c>
      <c r="R22" s="34">
        <v>2.8410424982390232E-2</v>
      </c>
      <c r="S22" s="33">
        <v>1489</v>
      </c>
      <c r="T22" s="34">
        <v>2.9078623598797017E-2</v>
      </c>
      <c r="U22" s="35">
        <v>0.1376762928139692</v>
      </c>
      <c r="V22" s="53">
        <v>2</v>
      </c>
    </row>
    <row r="23" spans="2:22" ht="14.45" customHeight="1" thickBot="1" x14ac:dyDescent="0.25">
      <c r="B23" s="37">
        <v>12</v>
      </c>
      <c r="C23" s="38" t="s">
        <v>29</v>
      </c>
      <c r="D23" s="39">
        <v>803</v>
      </c>
      <c r="E23" s="40">
        <v>2.6160612477602214E-2</v>
      </c>
      <c r="F23" s="39">
        <v>461</v>
      </c>
      <c r="G23" s="40">
        <v>1.7161789889062615E-2</v>
      </c>
      <c r="H23" s="41">
        <v>0.74186550976138821</v>
      </c>
      <c r="I23" s="54">
        <v>5</v>
      </c>
      <c r="J23" s="39">
        <v>476</v>
      </c>
      <c r="K23" s="41">
        <v>0.68697478991596639</v>
      </c>
      <c r="L23" s="54">
        <v>5</v>
      </c>
      <c r="M23" s="48"/>
      <c r="N23" s="48"/>
      <c r="O23" s="37">
        <v>12</v>
      </c>
      <c r="P23" s="38" t="s">
        <v>25</v>
      </c>
      <c r="Q23" s="39">
        <v>1441</v>
      </c>
      <c r="R23" s="40">
        <v>2.416730956294234E-2</v>
      </c>
      <c r="S23" s="39">
        <v>1610</v>
      </c>
      <c r="T23" s="40">
        <v>3.144162793422646E-2</v>
      </c>
      <c r="U23" s="41">
        <v>-0.10496894409937885</v>
      </c>
      <c r="V23" s="54">
        <v>-1</v>
      </c>
    </row>
    <row r="24" spans="2:22" ht="14.45" customHeight="1" thickBot="1" x14ac:dyDescent="0.25">
      <c r="B24" s="31">
        <v>13</v>
      </c>
      <c r="C24" s="32" t="s">
        <v>25</v>
      </c>
      <c r="D24" s="33">
        <v>664</v>
      </c>
      <c r="E24" s="34">
        <v>2.163218765271217E-2</v>
      </c>
      <c r="F24" s="33">
        <v>762</v>
      </c>
      <c r="G24" s="34">
        <v>2.8367210185392004E-2</v>
      </c>
      <c r="H24" s="35">
        <v>-0.12860892388451439</v>
      </c>
      <c r="I24" s="53">
        <v>1</v>
      </c>
      <c r="J24" s="33">
        <v>777</v>
      </c>
      <c r="K24" s="35">
        <v>-0.14543114543114544</v>
      </c>
      <c r="L24" s="53">
        <v>-1</v>
      </c>
      <c r="M24" s="48"/>
      <c r="N24" s="48"/>
      <c r="O24" s="31">
        <v>13</v>
      </c>
      <c r="P24" s="32" t="s">
        <v>130</v>
      </c>
      <c r="Q24" s="33">
        <v>1306</v>
      </c>
      <c r="R24" s="34">
        <v>2.1903196592090699E-2</v>
      </c>
      <c r="S24" s="33">
        <v>534</v>
      </c>
      <c r="T24" s="34">
        <v>1.0428465414209272E-2</v>
      </c>
      <c r="U24" s="35">
        <v>1.4456928838951311</v>
      </c>
      <c r="V24" s="53">
        <v>7</v>
      </c>
    </row>
    <row r="25" spans="2:22" ht="14.45" customHeight="1" thickBot="1" x14ac:dyDescent="0.25">
      <c r="B25" s="37">
        <v>14</v>
      </c>
      <c r="C25" s="38" t="s">
        <v>22</v>
      </c>
      <c r="D25" s="39">
        <v>654</v>
      </c>
      <c r="E25" s="40">
        <v>2.1306401694086985E-2</v>
      </c>
      <c r="F25" s="39">
        <v>952</v>
      </c>
      <c r="G25" s="40">
        <v>3.5440399076762712E-2</v>
      </c>
      <c r="H25" s="41">
        <v>-0.31302521008403361</v>
      </c>
      <c r="I25" s="54">
        <v>-4</v>
      </c>
      <c r="J25" s="39">
        <v>603</v>
      </c>
      <c r="K25" s="41">
        <v>8.4577114427860645E-2</v>
      </c>
      <c r="L25" s="54">
        <v>1</v>
      </c>
      <c r="M25" s="48"/>
      <c r="N25" s="48"/>
      <c r="O25" s="37">
        <v>14</v>
      </c>
      <c r="P25" s="38" t="s">
        <v>29</v>
      </c>
      <c r="Q25" s="39">
        <v>1279</v>
      </c>
      <c r="R25" s="40">
        <v>2.145037399792037E-2</v>
      </c>
      <c r="S25" s="39">
        <v>937</v>
      </c>
      <c r="T25" s="40">
        <v>1.8298636878490801E-2</v>
      </c>
      <c r="U25" s="41">
        <v>0.36499466382070445</v>
      </c>
      <c r="V25" s="54">
        <v>2</v>
      </c>
    </row>
    <row r="26" spans="2:22" ht="14.45" customHeight="1" thickBot="1" x14ac:dyDescent="0.25">
      <c r="B26" s="31">
        <v>15</v>
      </c>
      <c r="C26" s="32" t="s">
        <v>30</v>
      </c>
      <c r="D26" s="33">
        <v>630</v>
      </c>
      <c r="E26" s="34">
        <v>2.0524515393386546E-2</v>
      </c>
      <c r="F26" s="33">
        <v>986</v>
      </c>
      <c r="G26" s="34">
        <v>3.6706127615218527E-2</v>
      </c>
      <c r="H26" s="35">
        <v>-0.36105476673427994</v>
      </c>
      <c r="I26" s="53">
        <v>-7</v>
      </c>
      <c r="J26" s="33">
        <v>606</v>
      </c>
      <c r="K26" s="35">
        <v>3.9603960396039639E-2</v>
      </c>
      <c r="L26" s="53">
        <v>-1</v>
      </c>
      <c r="M26" s="48"/>
      <c r="N26" s="48"/>
      <c r="O26" s="31">
        <v>15</v>
      </c>
      <c r="P26" s="32" t="s">
        <v>22</v>
      </c>
      <c r="Q26" s="33">
        <v>1257</v>
      </c>
      <c r="R26" s="34">
        <v>2.108140743970751E-2</v>
      </c>
      <c r="S26" s="33">
        <v>1809</v>
      </c>
      <c r="T26" s="34">
        <v>3.5327891262742647E-2</v>
      </c>
      <c r="U26" s="35">
        <v>-0.30514096185737982</v>
      </c>
      <c r="V26" s="53">
        <v>-5</v>
      </c>
    </row>
    <row r="27" spans="2:22" ht="14.45" customHeight="1" thickBot="1" x14ac:dyDescent="0.25">
      <c r="B27" s="37">
        <v>16</v>
      </c>
      <c r="C27" s="38" t="s">
        <v>26</v>
      </c>
      <c r="D27" s="39">
        <v>582</v>
      </c>
      <c r="E27" s="40">
        <v>1.8960742791985664E-2</v>
      </c>
      <c r="F27" s="39">
        <v>282</v>
      </c>
      <c r="G27" s="40">
        <v>1.0498101407192316E-2</v>
      </c>
      <c r="H27" s="41">
        <v>1.0638297872340425</v>
      </c>
      <c r="I27" s="54">
        <v>4</v>
      </c>
      <c r="J27" s="39">
        <v>368</v>
      </c>
      <c r="K27" s="41">
        <v>0.58152173913043481</v>
      </c>
      <c r="L27" s="54">
        <v>4</v>
      </c>
      <c r="M27" s="48"/>
      <c r="N27" s="48"/>
      <c r="O27" s="37">
        <v>16</v>
      </c>
      <c r="P27" s="38" t="s">
        <v>30</v>
      </c>
      <c r="Q27" s="39">
        <v>1236</v>
      </c>
      <c r="R27" s="40">
        <v>2.0729212088686142E-2</v>
      </c>
      <c r="S27" s="39">
        <v>1908</v>
      </c>
      <c r="T27" s="40">
        <v>3.7261258446275827E-2</v>
      </c>
      <c r="U27" s="41">
        <v>-0.35220125786163525</v>
      </c>
      <c r="V27" s="54">
        <v>-7</v>
      </c>
    </row>
    <row r="28" spans="2:22" ht="14.45" customHeight="1" thickBot="1" x14ac:dyDescent="0.25">
      <c r="B28" s="31">
        <v>17</v>
      </c>
      <c r="C28" s="32" t="s">
        <v>130</v>
      </c>
      <c r="D28" s="33">
        <v>553</v>
      </c>
      <c r="E28" s="34">
        <v>1.8015963511972634E-2</v>
      </c>
      <c r="F28" s="33">
        <v>271</v>
      </c>
      <c r="G28" s="34">
        <v>1.0088600997691906E-2</v>
      </c>
      <c r="H28" s="35">
        <v>1.0405904059040592</v>
      </c>
      <c r="I28" s="53">
        <v>4</v>
      </c>
      <c r="J28" s="33">
        <v>753</v>
      </c>
      <c r="K28" s="35">
        <v>-0.26560424966799467</v>
      </c>
      <c r="L28" s="53">
        <v>-4</v>
      </c>
      <c r="M28" s="48"/>
      <c r="N28" s="48"/>
      <c r="O28" s="31">
        <v>17</v>
      </c>
      <c r="P28" s="32" t="s">
        <v>21</v>
      </c>
      <c r="Q28" s="33">
        <v>1048</v>
      </c>
      <c r="R28" s="34">
        <v>1.7576225136685338E-2</v>
      </c>
      <c r="S28" s="33">
        <v>1468</v>
      </c>
      <c r="T28" s="34">
        <v>2.8668515408350585E-2</v>
      </c>
      <c r="U28" s="35">
        <v>-0.28610354223433243</v>
      </c>
      <c r="V28" s="53">
        <v>-3</v>
      </c>
    </row>
    <row r="29" spans="2:22" ht="14.45" customHeight="1" thickBot="1" x14ac:dyDescent="0.25">
      <c r="B29" s="37">
        <v>18</v>
      </c>
      <c r="C29" s="38" t="s">
        <v>21</v>
      </c>
      <c r="D29" s="39">
        <v>528</v>
      </c>
      <c r="E29" s="40">
        <v>1.7201498615409677E-2</v>
      </c>
      <c r="F29" s="39">
        <v>866</v>
      </c>
      <c r="G29" s="40">
        <v>3.2238850420668604E-2</v>
      </c>
      <c r="H29" s="41">
        <v>-0.39030023094688227</v>
      </c>
      <c r="I29" s="54">
        <v>-6</v>
      </c>
      <c r="J29" s="39">
        <v>520</v>
      </c>
      <c r="K29" s="41">
        <v>1.538461538461533E-2</v>
      </c>
      <c r="L29" s="54">
        <v>-2</v>
      </c>
      <c r="M29" s="48"/>
      <c r="N29" s="48"/>
      <c r="O29" s="37">
        <v>18</v>
      </c>
      <c r="P29" s="38" t="s">
        <v>26</v>
      </c>
      <c r="Q29" s="39">
        <v>950</v>
      </c>
      <c r="R29" s="40">
        <v>1.5932646831918962E-2</v>
      </c>
      <c r="S29" s="39">
        <v>494</v>
      </c>
      <c r="T29" s="40">
        <v>9.6473069562160677E-3</v>
      </c>
      <c r="U29" s="41">
        <v>0.92307692307692313</v>
      </c>
      <c r="V29" s="54">
        <v>4</v>
      </c>
    </row>
    <row r="30" spans="2:22" ht="14.45" customHeight="1" thickBot="1" x14ac:dyDescent="0.25">
      <c r="B30" s="31">
        <v>19</v>
      </c>
      <c r="C30" s="32" t="s">
        <v>40</v>
      </c>
      <c r="D30" s="33">
        <v>511</v>
      </c>
      <c r="E30" s="34">
        <v>1.6647662485746863E-2</v>
      </c>
      <c r="F30" s="33">
        <v>506</v>
      </c>
      <c r="G30" s="34">
        <v>1.8837018837018837E-2</v>
      </c>
      <c r="H30" s="35">
        <v>9.8814229249011287E-3</v>
      </c>
      <c r="I30" s="53">
        <v>-3</v>
      </c>
      <c r="J30" s="33">
        <v>438</v>
      </c>
      <c r="K30" s="35">
        <v>0.16666666666666674</v>
      </c>
      <c r="L30" s="53">
        <v>-1</v>
      </c>
      <c r="O30" s="31">
        <v>19</v>
      </c>
      <c r="P30" s="32" t="s">
        <v>40</v>
      </c>
      <c r="Q30" s="33">
        <v>949</v>
      </c>
      <c r="R30" s="34">
        <v>1.5915875624727467E-2</v>
      </c>
      <c r="S30" s="33">
        <v>928</v>
      </c>
      <c r="T30" s="34">
        <v>1.8122876225442331E-2</v>
      </c>
      <c r="U30" s="35">
        <v>2.2629310344827624E-2</v>
      </c>
      <c r="V30" s="53">
        <v>-2</v>
      </c>
    </row>
    <row r="31" spans="2:22" ht="14.45" customHeight="1" thickBot="1" x14ac:dyDescent="0.25">
      <c r="B31" s="37">
        <v>20</v>
      </c>
      <c r="C31" s="38" t="s">
        <v>112</v>
      </c>
      <c r="D31" s="39">
        <v>402</v>
      </c>
      <c r="E31" s="40">
        <v>1.3096595536732368E-2</v>
      </c>
      <c r="F31" s="39">
        <v>288</v>
      </c>
      <c r="G31" s="40">
        <v>1.0721465266919812E-2</v>
      </c>
      <c r="H31" s="41">
        <v>0.39583333333333326</v>
      </c>
      <c r="I31" s="54">
        <v>-1</v>
      </c>
      <c r="J31" s="39">
        <v>230</v>
      </c>
      <c r="K31" s="41">
        <v>0.74782608695652164</v>
      </c>
      <c r="L31" s="54">
        <v>2</v>
      </c>
      <c r="O31" s="37">
        <v>20</v>
      </c>
      <c r="P31" s="38" t="s">
        <v>112</v>
      </c>
      <c r="Q31" s="39">
        <v>632</v>
      </c>
      <c r="R31" s="40">
        <v>1.0599402945023984E-2</v>
      </c>
      <c r="S31" s="39">
        <v>534</v>
      </c>
      <c r="T31" s="40">
        <v>1.0428465414209272E-2</v>
      </c>
      <c r="U31" s="41">
        <v>0.18352059925093633</v>
      </c>
      <c r="V31" s="54">
        <v>0</v>
      </c>
    </row>
    <row r="32" spans="2:22" ht="14.45" customHeight="1" thickBot="1" x14ac:dyDescent="0.25">
      <c r="B32" s="90" t="s">
        <v>43</v>
      </c>
      <c r="C32" s="91"/>
      <c r="D32" s="42">
        <f>SUM(D12:D31)</f>
        <v>28539</v>
      </c>
      <c r="E32" s="43">
        <f>D32/D34</f>
        <v>0.92976054732041047</v>
      </c>
      <c r="F32" s="42">
        <f>SUM(F12:F31)</f>
        <v>24820</v>
      </c>
      <c r="G32" s="43">
        <f>F32/F34</f>
        <v>0.92398183307274218</v>
      </c>
      <c r="H32" s="44">
        <f>D32/F32-1</f>
        <v>0.14983883964544731</v>
      </c>
      <c r="I32" s="55"/>
      <c r="J32" s="42">
        <f>SUM(J12:J31)</f>
        <v>27021</v>
      </c>
      <c r="K32" s="43">
        <f>D32/J32-1</f>
        <v>5.6178527811701962E-2</v>
      </c>
      <c r="L32" s="42"/>
      <c r="O32" s="90" t="s">
        <v>43</v>
      </c>
      <c r="P32" s="91"/>
      <c r="Q32" s="42">
        <f>SUM(Q12:Q31)</f>
        <v>55560</v>
      </c>
      <c r="R32" s="43">
        <f>Q32/Q34</f>
        <v>0.93180827155938684</v>
      </c>
      <c r="S32" s="42">
        <f>SUM(S12:S31)</f>
        <v>47326</v>
      </c>
      <c r="T32" s="43">
        <f>S32/S34</f>
        <v>0.9242276295746592</v>
      </c>
      <c r="U32" s="44">
        <f>Q32/S32-1</f>
        <v>0.17398470185521697</v>
      </c>
      <c r="V32" s="55"/>
    </row>
    <row r="33" spans="2:22" ht="14.45" customHeight="1" thickBot="1" x14ac:dyDescent="0.25">
      <c r="B33" s="90" t="s">
        <v>12</v>
      </c>
      <c r="C33" s="91"/>
      <c r="D33" s="42">
        <f>D34-SUM(D12:D31)</f>
        <v>2156</v>
      </c>
      <c r="E33" s="43">
        <f>D33/D34</f>
        <v>7.0239452679589504E-2</v>
      </c>
      <c r="F33" s="42">
        <f>F34-SUM(F12:F31)</f>
        <v>2042</v>
      </c>
      <c r="G33" s="43">
        <f>F33/F34</f>
        <v>7.6018166927257838E-2</v>
      </c>
      <c r="H33" s="44">
        <f>D33/F33-1</f>
        <v>5.5827619980411303E-2</v>
      </c>
      <c r="I33" s="55"/>
      <c r="J33" s="42">
        <f>J34-SUM(J12:J31)</f>
        <v>1910</v>
      </c>
      <c r="K33" s="43">
        <f>D33/J33-1</f>
        <v>0.12879581151832453</v>
      </c>
      <c r="L33" s="42"/>
      <c r="O33" s="90" t="s">
        <v>12</v>
      </c>
      <c r="P33" s="91"/>
      <c r="Q33" s="42">
        <f>Q34-SUM(Q12:Q31)</f>
        <v>4066</v>
      </c>
      <c r="R33" s="43">
        <f>Q33/Q34</f>
        <v>6.819172844061315E-2</v>
      </c>
      <c r="S33" s="42">
        <f>S34-SUM(S12:S31)</f>
        <v>3880</v>
      </c>
      <c r="T33" s="43">
        <f>S33/S34</f>
        <v>7.5772370425340782E-2</v>
      </c>
      <c r="U33" s="44">
        <f>Q33/S33-1</f>
        <v>4.7938144329896959E-2</v>
      </c>
      <c r="V33" s="55"/>
    </row>
    <row r="34" spans="2:22" ht="14.45" customHeight="1" thickBot="1" x14ac:dyDescent="0.25">
      <c r="B34" s="86" t="s">
        <v>35</v>
      </c>
      <c r="C34" s="87"/>
      <c r="D34" s="45">
        <v>30695</v>
      </c>
      <c r="E34" s="46">
        <v>1</v>
      </c>
      <c r="F34" s="45">
        <v>26862</v>
      </c>
      <c r="G34" s="46">
        <v>0.99765467947286146</v>
      </c>
      <c r="H34" s="47">
        <v>0.14269227905591553</v>
      </c>
      <c r="I34" s="57"/>
      <c r="J34" s="45">
        <v>28931</v>
      </c>
      <c r="K34" s="47">
        <v>6.0972659085410053E-2</v>
      </c>
      <c r="L34" s="45"/>
      <c r="M34" s="48"/>
      <c r="N34" s="48"/>
      <c r="O34" s="86" t="s">
        <v>35</v>
      </c>
      <c r="P34" s="87"/>
      <c r="Q34" s="45">
        <v>59626</v>
      </c>
      <c r="R34" s="46">
        <v>1</v>
      </c>
      <c r="S34" s="45">
        <v>51206</v>
      </c>
      <c r="T34" s="46">
        <v>1</v>
      </c>
      <c r="U34" s="47">
        <v>0.1644338554075695</v>
      </c>
      <c r="V34" s="57"/>
    </row>
    <row r="35" spans="2:22" ht="14.45" customHeight="1" x14ac:dyDescent="0.2">
      <c r="B35" s="49" t="s">
        <v>79</v>
      </c>
      <c r="O35" s="49" t="s">
        <v>79</v>
      </c>
    </row>
    <row r="36" spans="2:22" x14ac:dyDescent="0.2">
      <c r="B36" s="50" t="s">
        <v>78</v>
      </c>
      <c r="O36" s="50" t="s">
        <v>78</v>
      </c>
    </row>
    <row r="39" spans="2:22" ht="15" customHeight="1" x14ac:dyDescent="0.2">
      <c r="O39" s="134" t="s">
        <v>169</v>
      </c>
      <c r="P39" s="134"/>
      <c r="Q39" s="134"/>
      <c r="R39" s="134"/>
      <c r="S39" s="134"/>
      <c r="T39" s="134"/>
      <c r="U39" s="134"/>
      <c r="V39" s="134"/>
    </row>
    <row r="40" spans="2:22" ht="15" customHeight="1" x14ac:dyDescent="0.2">
      <c r="B40" s="98" t="s">
        <v>167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4"/>
      <c r="P40" s="134"/>
      <c r="Q40" s="134"/>
      <c r="R40" s="134"/>
      <c r="S40" s="134"/>
      <c r="T40" s="134"/>
      <c r="U40" s="134"/>
      <c r="V40" s="134"/>
    </row>
    <row r="41" spans="2:22" x14ac:dyDescent="0.2">
      <c r="B41" s="99" t="s">
        <v>168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48"/>
      <c r="N41" s="51"/>
      <c r="O41" s="99" t="s">
        <v>161</v>
      </c>
      <c r="P41" s="99"/>
      <c r="Q41" s="99"/>
      <c r="R41" s="99"/>
      <c r="S41" s="99"/>
      <c r="T41" s="99"/>
      <c r="U41" s="99"/>
      <c r="V41" s="99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2" ht="15" customHeight="1" x14ac:dyDescent="0.2">
      <c r="B43" s="105" t="s">
        <v>0</v>
      </c>
      <c r="C43" s="107" t="s">
        <v>42</v>
      </c>
      <c r="D43" s="100" t="s">
        <v>119</v>
      </c>
      <c r="E43" s="101"/>
      <c r="F43" s="101"/>
      <c r="G43" s="101"/>
      <c r="H43" s="101"/>
      <c r="I43" s="102"/>
      <c r="J43" s="101" t="s">
        <v>117</v>
      </c>
      <c r="K43" s="101"/>
      <c r="L43" s="102"/>
      <c r="M43" s="48"/>
      <c r="N43" s="48"/>
      <c r="O43" s="105" t="s">
        <v>0</v>
      </c>
      <c r="P43" s="107" t="s">
        <v>42</v>
      </c>
      <c r="Q43" s="100" t="s">
        <v>127</v>
      </c>
      <c r="R43" s="101"/>
      <c r="S43" s="101"/>
      <c r="T43" s="101"/>
      <c r="U43" s="101"/>
      <c r="V43" s="102"/>
    </row>
    <row r="44" spans="2:22" ht="15" customHeight="1" thickBot="1" x14ac:dyDescent="0.25">
      <c r="B44" s="106"/>
      <c r="C44" s="108"/>
      <c r="D44" s="109" t="s">
        <v>120</v>
      </c>
      <c r="E44" s="110"/>
      <c r="F44" s="110"/>
      <c r="G44" s="110"/>
      <c r="H44" s="110"/>
      <c r="I44" s="111"/>
      <c r="J44" s="110" t="s">
        <v>118</v>
      </c>
      <c r="K44" s="110"/>
      <c r="L44" s="111"/>
      <c r="M44" s="48"/>
      <c r="N44" s="48"/>
      <c r="O44" s="106"/>
      <c r="P44" s="108"/>
      <c r="Q44" s="109" t="s">
        <v>124</v>
      </c>
      <c r="R44" s="110"/>
      <c r="S44" s="110"/>
      <c r="T44" s="110"/>
      <c r="U44" s="110"/>
      <c r="V44" s="111"/>
    </row>
    <row r="45" spans="2:22" ht="15" customHeight="1" x14ac:dyDescent="0.2">
      <c r="B45" s="106"/>
      <c r="C45" s="108"/>
      <c r="D45" s="92">
        <v>2024</v>
      </c>
      <c r="E45" s="93"/>
      <c r="F45" s="92">
        <v>2023</v>
      </c>
      <c r="G45" s="93"/>
      <c r="H45" s="88" t="s">
        <v>5</v>
      </c>
      <c r="I45" s="88" t="s">
        <v>48</v>
      </c>
      <c r="J45" s="88">
        <v>2023</v>
      </c>
      <c r="K45" s="88" t="s">
        <v>121</v>
      </c>
      <c r="L45" s="88" t="s">
        <v>125</v>
      </c>
      <c r="M45" s="48"/>
      <c r="N45" s="48"/>
      <c r="O45" s="106"/>
      <c r="P45" s="108"/>
      <c r="Q45" s="92">
        <v>2024</v>
      </c>
      <c r="R45" s="93"/>
      <c r="S45" s="92">
        <v>2023</v>
      </c>
      <c r="T45" s="93"/>
      <c r="U45" s="88" t="s">
        <v>5</v>
      </c>
      <c r="V45" s="88" t="s">
        <v>71</v>
      </c>
    </row>
    <row r="46" spans="2:22" ht="15" customHeight="1" thickBot="1" x14ac:dyDescent="0.25">
      <c r="B46" s="96" t="s">
        <v>6</v>
      </c>
      <c r="C46" s="112" t="s">
        <v>42</v>
      </c>
      <c r="D46" s="94"/>
      <c r="E46" s="95"/>
      <c r="F46" s="94"/>
      <c r="G46" s="95"/>
      <c r="H46" s="89"/>
      <c r="I46" s="89"/>
      <c r="J46" s="89"/>
      <c r="K46" s="89"/>
      <c r="L46" s="89"/>
      <c r="M46" s="48"/>
      <c r="N46" s="48"/>
      <c r="O46" s="96" t="s">
        <v>6</v>
      </c>
      <c r="P46" s="112" t="s">
        <v>42</v>
      </c>
      <c r="Q46" s="94"/>
      <c r="R46" s="95"/>
      <c r="S46" s="94"/>
      <c r="T46" s="95"/>
      <c r="U46" s="89"/>
      <c r="V46" s="89"/>
    </row>
    <row r="47" spans="2:22" ht="15" customHeight="1" x14ac:dyDescent="0.2">
      <c r="B47" s="96"/>
      <c r="C47" s="112"/>
      <c r="D47" s="25" t="s">
        <v>8</v>
      </c>
      <c r="E47" s="26" t="s">
        <v>2</v>
      </c>
      <c r="F47" s="25" t="s">
        <v>8</v>
      </c>
      <c r="G47" s="26" t="s">
        <v>2</v>
      </c>
      <c r="H47" s="84" t="s">
        <v>9</v>
      </c>
      <c r="I47" s="84" t="s">
        <v>49</v>
      </c>
      <c r="J47" s="84" t="s">
        <v>8</v>
      </c>
      <c r="K47" s="84" t="s">
        <v>122</v>
      </c>
      <c r="L47" s="84" t="s">
        <v>126</v>
      </c>
      <c r="M47" s="48"/>
      <c r="N47" s="48"/>
      <c r="O47" s="96"/>
      <c r="P47" s="112"/>
      <c r="Q47" s="25" t="s">
        <v>8</v>
      </c>
      <c r="R47" s="26" t="s">
        <v>2</v>
      </c>
      <c r="S47" s="25" t="s">
        <v>8</v>
      </c>
      <c r="T47" s="26" t="s">
        <v>2</v>
      </c>
      <c r="U47" s="84" t="s">
        <v>9</v>
      </c>
      <c r="V47" s="84" t="s">
        <v>72</v>
      </c>
    </row>
    <row r="48" spans="2:22" ht="15" customHeight="1" thickBot="1" x14ac:dyDescent="0.25">
      <c r="B48" s="97"/>
      <c r="C48" s="113"/>
      <c r="D48" s="28" t="s">
        <v>10</v>
      </c>
      <c r="E48" s="29" t="s">
        <v>11</v>
      </c>
      <c r="F48" s="28" t="s">
        <v>10</v>
      </c>
      <c r="G48" s="29" t="s">
        <v>11</v>
      </c>
      <c r="H48" s="85"/>
      <c r="I48" s="85"/>
      <c r="J48" s="85" t="s">
        <v>10</v>
      </c>
      <c r="K48" s="85"/>
      <c r="L48" s="85"/>
      <c r="M48" s="48"/>
      <c r="N48" s="48"/>
      <c r="O48" s="97"/>
      <c r="P48" s="113"/>
      <c r="Q48" s="28" t="s">
        <v>10</v>
      </c>
      <c r="R48" s="29" t="s">
        <v>11</v>
      </c>
      <c r="S48" s="28" t="s">
        <v>10</v>
      </c>
      <c r="T48" s="29" t="s">
        <v>11</v>
      </c>
      <c r="U48" s="85"/>
      <c r="V48" s="85"/>
    </row>
    <row r="49" spans="2:22" ht="15" thickBot="1" x14ac:dyDescent="0.25">
      <c r="B49" s="31">
        <v>1</v>
      </c>
      <c r="C49" s="32" t="s">
        <v>51</v>
      </c>
      <c r="D49" s="33">
        <v>2051</v>
      </c>
      <c r="E49" s="34">
        <v>6.681870011402509E-2</v>
      </c>
      <c r="F49" s="33">
        <v>1328</v>
      </c>
      <c r="G49" s="34">
        <v>4.9437867619685799E-2</v>
      </c>
      <c r="H49" s="35">
        <v>0.54442771084337349</v>
      </c>
      <c r="I49" s="53">
        <v>1</v>
      </c>
      <c r="J49" s="33">
        <v>2495</v>
      </c>
      <c r="K49" s="35">
        <v>-0.17795591182364734</v>
      </c>
      <c r="L49" s="53">
        <v>0</v>
      </c>
      <c r="M49" s="48"/>
      <c r="N49" s="48"/>
      <c r="O49" s="31">
        <v>1</v>
      </c>
      <c r="P49" s="32" t="s">
        <v>51</v>
      </c>
      <c r="Q49" s="33">
        <v>4546</v>
      </c>
      <c r="R49" s="34">
        <v>7.6241907892530103E-2</v>
      </c>
      <c r="S49" s="33">
        <v>2875</v>
      </c>
      <c r="T49" s="34">
        <v>5.614576416826153E-2</v>
      </c>
      <c r="U49" s="35">
        <v>0.58121739130434791</v>
      </c>
      <c r="V49" s="53">
        <v>0</v>
      </c>
    </row>
    <row r="50" spans="2:22" ht="15" thickBot="1" x14ac:dyDescent="0.25">
      <c r="B50" s="37">
        <v>2</v>
      </c>
      <c r="C50" s="38" t="s">
        <v>36</v>
      </c>
      <c r="D50" s="39">
        <v>1564</v>
      </c>
      <c r="E50" s="40">
        <v>5.0952923928978662E-2</v>
      </c>
      <c r="F50" s="39">
        <v>778</v>
      </c>
      <c r="G50" s="40">
        <v>2.8962847144665325E-2</v>
      </c>
      <c r="H50" s="41">
        <v>1.0102827763496145</v>
      </c>
      <c r="I50" s="54">
        <v>1</v>
      </c>
      <c r="J50" s="39">
        <v>1228</v>
      </c>
      <c r="K50" s="41">
        <v>0.27361563517915299</v>
      </c>
      <c r="L50" s="54">
        <v>0</v>
      </c>
      <c r="M50" s="48"/>
      <c r="N50" s="48"/>
      <c r="O50" s="37">
        <v>2</v>
      </c>
      <c r="P50" s="38" t="s">
        <v>36</v>
      </c>
      <c r="Q50" s="39">
        <v>2792</v>
      </c>
      <c r="R50" s="40">
        <v>4.682521047865025E-2</v>
      </c>
      <c r="S50" s="39">
        <v>1354</v>
      </c>
      <c r="T50" s="40">
        <v>2.6442213803069953E-2</v>
      </c>
      <c r="U50" s="41">
        <v>1.0620384047267355</v>
      </c>
      <c r="V50" s="54">
        <v>2</v>
      </c>
    </row>
    <row r="51" spans="2:22" ht="15" thickBot="1" x14ac:dyDescent="0.25">
      <c r="B51" s="31">
        <v>3</v>
      </c>
      <c r="C51" s="32" t="s">
        <v>101</v>
      </c>
      <c r="D51" s="33">
        <v>788</v>
      </c>
      <c r="E51" s="34">
        <v>2.5671933539664439E-2</v>
      </c>
      <c r="F51" s="33">
        <v>770</v>
      </c>
      <c r="G51" s="34">
        <v>2.8665028665028666E-2</v>
      </c>
      <c r="H51" s="35">
        <v>2.3376623376623273E-2</v>
      </c>
      <c r="I51" s="53">
        <v>1</v>
      </c>
      <c r="J51" s="33">
        <v>771</v>
      </c>
      <c r="K51" s="35">
        <v>2.2049286640726251E-2</v>
      </c>
      <c r="L51" s="53">
        <v>1</v>
      </c>
      <c r="M51" s="48"/>
      <c r="N51" s="48"/>
      <c r="O51" s="31">
        <v>3</v>
      </c>
      <c r="P51" s="32" t="s">
        <v>101</v>
      </c>
      <c r="Q51" s="33">
        <v>1559</v>
      </c>
      <c r="R51" s="34">
        <v>2.6146312011538591E-2</v>
      </c>
      <c r="S51" s="33">
        <v>1679</v>
      </c>
      <c r="T51" s="34">
        <v>3.2789126274264738E-2</v>
      </c>
      <c r="U51" s="35">
        <v>-7.1471113758189375E-2</v>
      </c>
      <c r="V51" s="53">
        <v>0</v>
      </c>
    </row>
    <row r="52" spans="2:22" ht="15" thickBot="1" x14ac:dyDescent="0.25">
      <c r="B52" s="37">
        <v>4</v>
      </c>
      <c r="C52" s="38" t="s">
        <v>66</v>
      </c>
      <c r="D52" s="39">
        <v>748</v>
      </c>
      <c r="E52" s="40">
        <v>2.4368789705163707E-2</v>
      </c>
      <c r="F52" s="39">
        <v>408</v>
      </c>
      <c r="G52" s="40">
        <v>1.5188742461469734E-2</v>
      </c>
      <c r="H52" s="41">
        <v>0.83333333333333326</v>
      </c>
      <c r="I52" s="54">
        <v>8</v>
      </c>
      <c r="J52" s="39">
        <v>732</v>
      </c>
      <c r="K52" s="41">
        <v>2.1857923497267784E-2</v>
      </c>
      <c r="L52" s="54">
        <v>1</v>
      </c>
      <c r="M52" s="48"/>
      <c r="N52" s="48"/>
      <c r="O52" s="37">
        <v>4</v>
      </c>
      <c r="P52" s="38" t="s">
        <v>39</v>
      </c>
      <c r="Q52" s="39">
        <v>1534</v>
      </c>
      <c r="R52" s="40">
        <v>2.5727031831751249E-2</v>
      </c>
      <c r="S52" s="39">
        <v>2350</v>
      </c>
      <c r="T52" s="40">
        <v>4.5893059407100728E-2</v>
      </c>
      <c r="U52" s="41">
        <v>-0.34723404255319146</v>
      </c>
      <c r="V52" s="54">
        <v>-2</v>
      </c>
    </row>
    <row r="53" spans="2:22" ht="15" thickBot="1" x14ac:dyDescent="0.25">
      <c r="B53" s="31">
        <v>5</v>
      </c>
      <c r="C53" s="32" t="s">
        <v>52</v>
      </c>
      <c r="D53" s="33">
        <v>704</v>
      </c>
      <c r="E53" s="34">
        <v>2.2935331487212902E-2</v>
      </c>
      <c r="F53" s="33">
        <v>476</v>
      </c>
      <c r="G53" s="34">
        <v>1.7720199538381356E-2</v>
      </c>
      <c r="H53" s="35">
        <v>0.47899159663865554</v>
      </c>
      <c r="I53" s="53">
        <v>3</v>
      </c>
      <c r="J53" s="33">
        <v>636</v>
      </c>
      <c r="K53" s="35">
        <v>0.10691823899371067</v>
      </c>
      <c r="L53" s="53">
        <v>1</v>
      </c>
      <c r="M53" s="48"/>
      <c r="N53" s="48"/>
      <c r="O53" s="31">
        <v>5</v>
      </c>
      <c r="P53" s="32" t="s">
        <v>66</v>
      </c>
      <c r="Q53" s="33">
        <v>1480</v>
      </c>
      <c r="R53" s="34">
        <v>2.4821386643410593E-2</v>
      </c>
      <c r="S53" s="33">
        <v>926</v>
      </c>
      <c r="T53" s="34">
        <v>1.808381830254267E-2</v>
      </c>
      <c r="U53" s="35">
        <v>0.59827213822894176</v>
      </c>
      <c r="V53" s="53">
        <v>2</v>
      </c>
    </row>
    <row r="54" spans="2:22" ht="15" thickBot="1" x14ac:dyDescent="0.25">
      <c r="B54" s="37">
        <v>6</v>
      </c>
      <c r="C54" s="38" t="s">
        <v>60</v>
      </c>
      <c r="D54" s="39">
        <v>642</v>
      </c>
      <c r="E54" s="40">
        <v>2.0915458543736765E-2</v>
      </c>
      <c r="F54" s="39">
        <v>707</v>
      </c>
      <c r="G54" s="40">
        <v>2.6319708137889957E-2</v>
      </c>
      <c r="H54" s="41">
        <v>-9.1937765205091893E-2</v>
      </c>
      <c r="I54" s="54">
        <v>-1</v>
      </c>
      <c r="J54" s="39">
        <v>606</v>
      </c>
      <c r="K54" s="41">
        <v>5.9405940594059459E-2</v>
      </c>
      <c r="L54" s="54">
        <v>2</v>
      </c>
      <c r="M54" s="48"/>
      <c r="N54" s="48"/>
      <c r="O54" s="37">
        <v>6</v>
      </c>
      <c r="P54" s="38" t="s">
        <v>52</v>
      </c>
      <c r="Q54" s="39">
        <v>1340</v>
      </c>
      <c r="R54" s="40">
        <v>2.2473417636601482E-2</v>
      </c>
      <c r="S54" s="39">
        <v>729</v>
      </c>
      <c r="T54" s="40">
        <v>1.4236612896926142E-2</v>
      </c>
      <c r="U54" s="41">
        <v>0.83813443072702332</v>
      </c>
      <c r="V54" s="54">
        <v>8</v>
      </c>
    </row>
    <row r="55" spans="2:22" ht="15" thickBot="1" x14ac:dyDescent="0.25">
      <c r="B55" s="31">
        <v>7</v>
      </c>
      <c r="C55" s="32" t="s">
        <v>39</v>
      </c>
      <c r="D55" s="33">
        <v>634</v>
      </c>
      <c r="E55" s="34">
        <v>2.0654829776836619E-2</v>
      </c>
      <c r="F55" s="33">
        <v>1434</v>
      </c>
      <c r="G55" s="34">
        <v>5.3383962474871566E-2</v>
      </c>
      <c r="H55" s="35">
        <v>-0.55788005578800559</v>
      </c>
      <c r="I55" s="53">
        <v>-6</v>
      </c>
      <c r="J55" s="33">
        <v>900</v>
      </c>
      <c r="K55" s="35">
        <v>-0.29555555555555557</v>
      </c>
      <c r="L55" s="53">
        <v>-4</v>
      </c>
      <c r="M55" s="48"/>
      <c r="N55" s="48"/>
      <c r="O55" s="31">
        <v>7</v>
      </c>
      <c r="P55" s="32" t="s">
        <v>60</v>
      </c>
      <c r="Q55" s="33">
        <v>1248</v>
      </c>
      <c r="R55" s="34">
        <v>2.0930466574984069E-2</v>
      </c>
      <c r="S55" s="33">
        <v>1033</v>
      </c>
      <c r="T55" s="34">
        <v>2.0173417177674492E-2</v>
      </c>
      <c r="U55" s="35">
        <v>0.20813165537270084</v>
      </c>
      <c r="V55" s="53">
        <v>-2</v>
      </c>
    </row>
    <row r="56" spans="2:22" ht="15" thickBot="1" x14ac:dyDescent="0.25">
      <c r="B56" s="37">
        <v>8</v>
      </c>
      <c r="C56" s="38" t="s">
        <v>41</v>
      </c>
      <c r="D56" s="39">
        <v>517</v>
      </c>
      <c r="E56" s="40">
        <v>1.6843134060921975E-2</v>
      </c>
      <c r="F56" s="39">
        <v>383</v>
      </c>
      <c r="G56" s="40">
        <v>1.4258059712605168E-2</v>
      </c>
      <c r="H56" s="41">
        <v>0.34986945169712791</v>
      </c>
      <c r="I56" s="54">
        <v>5</v>
      </c>
      <c r="J56" s="39">
        <v>494</v>
      </c>
      <c r="K56" s="41">
        <v>4.6558704453441235E-2</v>
      </c>
      <c r="L56" s="54">
        <v>2</v>
      </c>
      <c r="M56" s="48"/>
      <c r="N56" s="48"/>
      <c r="O56" s="37">
        <v>8</v>
      </c>
      <c r="P56" s="38" t="s">
        <v>149</v>
      </c>
      <c r="Q56" s="39">
        <v>1066</v>
      </c>
      <c r="R56" s="40">
        <v>1.7878106866132223E-2</v>
      </c>
      <c r="S56" s="39">
        <v>412</v>
      </c>
      <c r="T56" s="40">
        <v>8.0459321173300003E-3</v>
      </c>
      <c r="U56" s="41">
        <v>1.587378640776699</v>
      </c>
      <c r="V56" s="54">
        <v>28</v>
      </c>
    </row>
    <row r="57" spans="2:22" ht="15" thickBot="1" x14ac:dyDescent="0.25">
      <c r="B57" s="31">
        <v>9</v>
      </c>
      <c r="C57" s="32" t="s">
        <v>104</v>
      </c>
      <c r="D57" s="33">
        <v>493</v>
      </c>
      <c r="E57" s="34">
        <v>1.6061247760221536E-2</v>
      </c>
      <c r="F57" s="33">
        <v>498</v>
      </c>
      <c r="G57" s="34">
        <v>1.8539200357382175E-2</v>
      </c>
      <c r="H57" s="35">
        <v>-1.0040160642570295E-2</v>
      </c>
      <c r="I57" s="53">
        <v>-2</v>
      </c>
      <c r="J57" s="33">
        <v>368</v>
      </c>
      <c r="K57" s="35">
        <v>0.33967391304347827</v>
      </c>
      <c r="L57" s="53">
        <v>8</v>
      </c>
      <c r="M57" s="48"/>
      <c r="N57" s="48"/>
      <c r="O57" s="31">
        <v>9</v>
      </c>
      <c r="P57" s="32" t="s">
        <v>41</v>
      </c>
      <c r="Q57" s="33">
        <v>1011</v>
      </c>
      <c r="R57" s="34">
        <v>1.6955690470600075E-2</v>
      </c>
      <c r="S57" s="33">
        <v>718</v>
      </c>
      <c r="T57" s="34">
        <v>1.402179432097801E-2</v>
      </c>
      <c r="U57" s="35">
        <v>0.40807799442896941</v>
      </c>
      <c r="V57" s="53">
        <v>7</v>
      </c>
    </row>
    <row r="58" spans="2:22" ht="15" thickBot="1" x14ac:dyDescent="0.25">
      <c r="B58" s="37">
        <v>10</v>
      </c>
      <c r="C58" s="38" t="s">
        <v>150</v>
      </c>
      <c r="D58" s="39">
        <v>467</v>
      </c>
      <c r="E58" s="40">
        <v>1.5214204267796058E-2</v>
      </c>
      <c r="F58" s="39">
        <v>184</v>
      </c>
      <c r="G58" s="40">
        <v>6.8498250316432136E-3</v>
      </c>
      <c r="H58" s="41">
        <v>1.5380434782608696</v>
      </c>
      <c r="I58" s="54">
        <v>33</v>
      </c>
      <c r="J58" s="39">
        <v>158</v>
      </c>
      <c r="K58" s="41">
        <v>1.9556962025316458</v>
      </c>
      <c r="L58" s="54">
        <v>38</v>
      </c>
      <c r="M58" s="48"/>
      <c r="N58" s="48"/>
      <c r="O58" s="37">
        <v>10</v>
      </c>
      <c r="P58" s="38" t="s">
        <v>104</v>
      </c>
      <c r="Q58" s="39">
        <v>861</v>
      </c>
      <c r="R58" s="40">
        <v>1.4440009391876027E-2</v>
      </c>
      <c r="S58" s="39">
        <v>866</v>
      </c>
      <c r="T58" s="40">
        <v>1.6912080615552865E-2</v>
      </c>
      <c r="U58" s="41">
        <v>-5.7736720554272258E-3</v>
      </c>
      <c r="V58" s="54">
        <v>-2</v>
      </c>
    </row>
    <row r="59" spans="2:22" ht="15" thickBot="1" x14ac:dyDescent="0.25">
      <c r="B59" s="31">
        <v>11</v>
      </c>
      <c r="C59" s="32" t="s">
        <v>149</v>
      </c>
      <c r="D59" s="33">
        <v>450</v>
      </c>
      <c r="E59" s="34">
        <v>1.4660368138133246E-2</v>
      </c>
      <c r="F59" s="33">
        <v>199</v>
      </c>
      <c r="G59" s="34">
        <v>7.408234680961954E-3</v>
      </c>
      <c r="H59" s="35">
        <v>1.2613065326633164</v>
      </c>
      <c r="I59" s="53">
        <v>27</v>
      </c>
      <c r="J59" s="33">
        <v>616</v>
      </c>
      <c r="K59" s="35">
        <v>-0.26948051948051943</v>
      </c>
      <c r="L59" s="53">
        <v>-4</v>
      </c>
      <c r="M59" s="48"/>
      <c r="N59" s="48"/>
      <c r="O59" s="31">
        <v>11</v>
      </c>
      <c r="P59" s="32" t="s">
        <v>107</v>
      </c>
      <c r="Q59" s="33">
        <v>844</v>
      </c>
      <c r="R59" s="34">
        <v>1.4154898869620635E-2</v>
      </c>
      <c r="S59" s="33">
        <v>803</v>
      </c>
      <c r="T59" s="34">
        <v>1.5681756044213568E-2</v>
      </c>
      <c r="U59" s="35">
        <v>5.1058530510585287E-2</v>
      </c>
      <c r="V59" s="53">
        <v>0</v>
      </c>
    </row>
    <row r="60" spans="2:22" ht="15" thickBot="1" x14ac:dyDescent="0.25">
      <c r="B60" s="37">
        <v>12</v>
      </c>
      <c r="C60" s="38" t="s">
        <v>114</v>
      </c>
      <c r="D60" s="39">
        <v>438</v>
      </c>
      <c r="E60" s="40">
        <v>1.4269424987783027E-2</v>
      </c>
      <c r="F60" s="39">
        <v>374</v>
      </c>
      <c r="G60" s="40">
        <v>1.3923013923013924E-2</v>
      </c>
      <c r="H60" s="41">
        <v>0.17112299465240643</v>
      </c>
      <c r="I60" s="54">
        <v>2</v>
      </c>
      <c r="J60" s="39">
        <v>330</v>
      </c>
      <c r="K60" s="41">
        <v>0.32727272727272738</v>
      </c>
      <c r="L60" s="54">
        <v>7</v>
      </c>
      <c r="M60" s="48"/>
      <c r="N60" s="48"/>
      <c r="O60" s="37">
        <v>12</v>
      </c>
      <c r="P60" s="38" t="s">
        <v>151</v>
      </c>
      <c r="Q60" s="39">
        <v>796</v>
      </c>
      <c r="R60" s="40">
        <v>1.3349880924428941E-2</v>
      </c>
      <c r="S60" s="39">
        <v>250</v>
      </c>
      <c r="T60" s="40">
        <v>4.8822403624575244E-3</v>
      </c>
      <c r="U60" s="41">
        <v>2.1840000000000002</v>
      </c>
      <c r="V60" s="54">
        <v>52</v>
      </c>
    </row>
    <row r="61" spans="2:22" ht="15" thickBot="1" x14ac:dyDescent="0.25">
      <c r="B61" s="31">
        <v>13</v>
      </c>
      <c r="C61" s="32" t="s">
        <v>105</v>
      </c>
      <c r="D61" s="33">
        <v>425</v>
      </c>
      <c r="E61" s="34">
        <v>1.3845903241570288E-2</v>
      </c>
      <c r="F61" s="33">
        <v>343</v>
      </c>
      <c r="G61" s="34">
        <v>1.2768967314421859E-2</v>
      </c>
      <c r="H61" s="35">
        <v>0.23906705539358608</v>
      </c>
      <c r="I61" s="53">
        <v>3</v>
      </c>
      <c r="J61" s="33">
        <v>193</v>
      </c>
      <c r="K61" s="35">
        <v>1.2020725388601035</v>
      </c>
      <c r="L61" s="53">
        <v>25</v>
      </c>
      <c r="M61" s="48"/>
      <c r="N61" s="48"/>
      <c r="O61" s="31">
        <v>13</v>
      </c>
      <c r="P61" s="32" t="s">
        <v>44</v>
      </c>
      <c r="Q61" s="33">
        <v>779</v>
      </c>
      <c r="R61" s="34">
        <v>1.3064770402173548E-2</v>
      </c>
      <c r="S61" s="33">
        <v>962</v>
      </c>
      <c r="T61" s="34">
        <v>1.8786860914736553E-2</v>
      </c>
      <c r="U61" s="35">
        <v>-0.19022869022869027</v>
      </c>
      <c r="V61" s="53">
        <v>-7</v>
      </c>
    </row>
    <row r="62" spans="2:22" ht="15" thickBot="1" x14ac:dyDescent="0.25">
      <c r="B62" s="37">
        <v>14</v>
      </c>
      <c r="C62" s="38" t="s">
        <v>44</v>
      </c>
      <c r="D62" s="39">
        <v>423</v>
      </c>
      <c r="E62" s="40">
        <v>1.3780746049845251E-2</v>
      </c>
      <c r="F62" s="39">
        <v>512</v>
      </c>
      <c r="G62" s="40">
        <v>1.9060382696746331E-2</v>
      </c>
      <c r="H62" s="41">
        <v>-0.173828125</v>
      </c>
      <c r="I62" s="54">
        <v>-8</v>
      </c>
      <c r="J62" s="39">
        <v>356</v>
      </c>
      <c r="K62" s="41">
        <v>0.1882022471910112</v>
      </c>
      <c r="L62" s="54">
        <v>4</v>
      </c>
      <c r="M62" s="48"/>
      <c r="N62" s="48"/>
      <c r="O62" s="37">
        <v>14</v>
      </c>
      <c r="P62" s="38" t="s">
        <v>114</v>
      </c>
      <c r="Q62" s="39">
        <v>768</v>
      </c>
      <c r="R62" s="40">
        <v>1.2880287123067118E-2</v>
      </c>
      <c r="S62" s="39">
        <v>724</v>
      </c>
      <c r="T62" s="40">
        <v>1.4138968089676992E-2</v>
      </c>
      <c r="U62" s="41">
        <v>6.0773480662983381E-2</v>
      </c>
      <c r="V62" s="54">
        <v>1</v>
      </c>
    </row>
    <row r="63" spans="2:22" ht="15" thickBot="1" x14ac:dyDescent="0.25">
      <c r="B63" s="31">
        <v>15</v>
      </c>
      <c r="C63" s="32" t="s">
        <v>148</v>
      </c>
      <c r="D63" s="33">
        <v>417</v>
      </c>
      <c r="E63" s="34">
        <v>1.3585274474670141E-2</v>
      </c>
      <c r="F63" s="33">
        <v>171</v>
      </c>
      <c r="G63" s="34">
        <v>6.3658700022336387E-3</v>
      </c>
      <c r="H63" s="35">
        <v>1.4385964912280702</v>
      </c>
      <c r="I63" s="53">
        <v>33</v>
      </c>
      <c r="J63" s="33">
        <v>204</v>
      </c>
      <c r="K63" s="35">
        <v>1.0441176470588234</v>
      </c>
      <c r="L63" s="53">
        <v>21</v>
      </c>
      <c r="M63" s="48"/>
      <c r="N63" s="48"/>
      <c r="O63" s="31">
        <v>15</v>
      </c>
      <c r="P63" s="32" t="s">
        <v>171</v>
      </c>
      <c r="Q63" s="33">
        <v>759</v>
      </c>
      <c r="R63" s="34">
        <v>1.2729346258343675E-2</v>
      </c>
      <c r="S63" s="33">
        <v>386</v>
      </c>
      <c r="T63" s="34">
        <v>7.5381791196344177E-3</v>
      </c>
      <c r="U63" s="35">
        <v>0.96632124352331616</v>
      </c>
      <c r="V63" s="53">
        <v>22</v>
      </c>
    </row>
    <row r="64" spans="2:22" ht="15" thickBot="1" x14ac:dyDescent="0.25">
      <c r="B64" s="37">
        <v>16</v>
      </c>
      <c r="C64" s="38" t="s">
        <v>170</v>
      </c>
      <c r="D64" s="39">
        <v>401</v>
      </c>
      <c r="E64" s="40">
        <v>1.3064016940869849E-2</v>
      </c>
      <c r="F64" s="39">
        <v>207</v>
      </c>
      <c r="G64" s="40">
        <v>7.7060531605986152E-3</v>
      </c>
      <c r="H64" s="41">
        <v>0.93719806763285018</v>
      </c>
      <c r="I64" s="54">
        <v>20</v>
      </c>
      <c r="J64" s="39">
        <v>285</v>
      </c>
      <c r="K64" s="41">
        <v>0.40701754385964906</v>
      </c>
      <c r="L64" s="54">
        <v>9</v>
      </c>
      <c r="M64" s="48"/>
      <c r="N64" s="48"/>
      <c r="O64" s="37">
        <v>16</v>
      </c>
      <c r="P64" s="38" t="s">
        <v>110</v>
      </c>
      <c r="Q64" s="39">
        <v>755</v>
      </c>
      <c r="R64" s="40">
        <v>1.2662261429577701E-2</v>
      </c>
      <c r="S64" s="39">
        <v>857</v>
      </c>
      <c r="T64" s="40">
        <v>1.6736319962504395E-2</v>
      </c>
      <c r="U64" s="41">
        <v>-0.11901983663943994</v>
      </c>
      <c r="V64" s="54">
        <v>-7</v>
      </c>
    </row>
    <row r="65" spans="2:22" ht="15" thickBot="1" x14ac:dyDescent="0.25">
      <c r="B65" s="31">
        <v>17</v>
      </c>
      <c r="C65" s="32" t="s">
        <v>151</v>
      </c>
      <c r="D65" s="33">
        <v>393</v>
      </c>
      <c r="E65" s="34">
        <v>1.2803388173969702E-2</v>
      </c>
      <c r="F65" s="33">
        <v>128</v>
      </c>
      <c r="G65" s="34">
        <v>4.7650956741865829E-3</v>
      </c>
      <c r="H65" s="35">
        <v>2.0703125</v>
      </c>
      <c r="I65" s="53">
        <v>47</v>
      </c>
      <c r="J65" s="33">
        <v>403</v>
      </c>
      <c r="K65" s="35">
        <v>-2.4813895781637729E-2</v>
      </c>
      <c r="L65" s="53">
        <v>-4</v>
      </c>
      <c r="M65" s="48"/>
      <c r="N65" s="48"/>
      <c r="O65" s="31">
        <v>17</v>
      </c>
      <c r="P65" s="32" t="s">
        <v>37</v>
      </c>
      <c r="Q65" s="33">
        <v>700</v>
      </c>
      <c r="R65" s="34">
        <v>1.173984503404555E-2</v>
      </c>
      <c r="S65" s="33">
        <v>839</v>
      </c>
      <c r="T65" s="34">
        <v>1.6384798656407452E-2</v>
      </c>
      <c r="U65" s="35">
        <v>-0.16567342073897495</v>
      </c>
      <c r="V65" s="53">
        <v>-7</v>
      </c>
    </row>
    <row r="66" spans="2:22" ht="15" thickBot="1" x14ac:dyDescent="0.25">
      <c r="B66" s="37">
        <v>18</v>
      </c>
      <c r="C66" s="38" t="s">
        <v>152</v>
      </c>
      <c r="D66" s="39">
        <v>387</v>
      </c>
      <c r="E66" s="40">
        <v>1.2607916598794592E-2</v>
      </c>
      <c r="F66" s="39">
        <v>272</v>
      </c>
      <c r="G66" s="40">
        <v>1.012582830764649E-2</v>
      </c>
      <c r="H66" s="41">
        <v>0.42279411764705888</v>
      </c>
      <c r="I66" s="54">
        <v>3</v>
      </c>
      <c r="J66" s="39">
        <v>155</v>
      </c>
      <c r="K66" s="41">
        <v>1.4967741935483869</v>
      </c>
      <c r="L66" s="54">
        <v>32</v>
      </c>
      <c r="M66" s="48"/>
      <c r="N66" s="48"/>
      <c r="O66" s="37">
        <v>18</v>
      </c>
      <c r="P66" s="38" t="s">
        <v>170</v>
      </c>
      <c r="Q66" s="39">
        <v>686</v>
      </c>
      <c r="R66" s="40">
        <v>1.1505048133364639E-2</v>
      </c>
      <c r="S66" s="39">
        <v>416</v>
      </c>
      <c r="T66" s="40">
        <v>8.1240479631293216E-3</v>
      </c>
      <c r="U66" s="41">
        <v>0.64903846153846145</v>
      </c>
      <c r="V66" s="54">
        <v>16</v>
      </c>
    </row>
    <row r="67" spans="2:22" ht="15" thickBot="1" x14ac:dyDescent="0.25">
      <c r="B67" s="31">
        <v>19</v>
      </c>
      <c r="C67" s="32" t="s">
        <v>171</v>
      </c>
      <c r="D67" s="33">
        <v>375</v>
      </c>
      <c r="E67" s="34">
        <v>1.2216973448444373E-2</v>
      </c>
      <c r="F67" s="33">
        <v>183</v>
      </c>
      <c r="G67" s="34">
        <v>6.8125977216886308E-3</v>
      </c>
      <c r="H67" s="35">
        <v>1.0491803278688523</v>
      </c>
      <c r="I67" s="53">
        <v>26</v>
      </c>
      <c r="J67" s="33">
        <v>384</v>
      </c>
      <c r="K67" s="35">
        <v>-2.34375E-2</v>
      </c>
      <c r="L67" s="53">
        <v>-4</v>
      </c>
      <c r="O67" s="31">
        <v>19</v>
      </c>
      <c r="P67" s="32" t="s">
        <v>172</v>
      </c>
      <c r="Q67" s="33">
        <v>671</v>
      </c>
      <c r="R67" s="34">
        <v>1.1253480025492235E-2</v>
      </c>
      <c r="S67" s="33">
        <v>535</v>
      </c>
      <c r="T67" s="34">
        <v>1.0447994375659103E-2</v>
      </c>
      <c r="U67" s="35">
        <v>0.25420560747663545</v>
      </c>
      <c r="V67" s="53">
        <v>3</v>
      </c>
    </row>
    <row r="68" spans="2:22" ht="15" thickBot="1" x14ac:dyDescent="0.25">
      <c r="B68" s="37">
        <v>20</v>
      </c>
      <c r="C68" s="38" t="s">
        <v>110</v>
      </c>
      <c r="D68" s="39">
        <v>368</v>
      </c>
      <c r="E68" s="40">
        <v>1.1988923277406744E-2</v>
      </c>
      <c r="F68" s="39">
        <v>464</v>
      </c>
      <c r="G68" s="40">
        <v>1.7273471818926363E-2</v>
      </c>
      <c r="H68" s="41">
        <v>-0.2068965517241379</v>
      </c>
      <c r="I68" s="54">
        <v>-10</v>
      </c>
      <c r="J68" s="39">
        <v>387</v>
      </c>
      <c r="K68" s="41">
        <v>-4.9095607235142169E-2</v>
      </c>
      <c r="L68" s="54">
        <v>-6</v>
      </c>
      <c r="O68" s="37">
        <v>20</v>
      </c>
      <c r="P68" s="38" t="s">
        <v>131</v>
      </c>
      <c r="Q68" s="39">
        <v>631</v>
      </c>
      <c r="R68" s="40">
        <v>1.058263173783249E-2</v>
      </c>
      <c r="S68" s="39">
        <v>597</v>
      </c>
      <c r="T68" s="40">
        <v>1.1658789985548569E-2</v>
      </c>
      <c r="U68" s="41">
        <v>5.695142378559459E-2</v>
      </c>
      <c r="V68" s="54">
        <v>0</v>
      </c>
    </row>
    <row r="69" spans="2:22" ht="15" thickBot="1" x14ac:dyDescent="0.25">
      <c r="B69" s="90" t="s">
        <v>43</v>
      </c>
      <c r="C69" s="91"/>
      <c r="D69" s="42">
        <f>SUM(D49:D68)</f>
        <v>12685</v>
      </c>
      <c r="E69" s="43">
        <f>D69/D71</f>
        <v>0.41325948851604494</v>
      </c>
      <c r="F69" s="42">
        <f>SUM(F49:F68)</f>
        <v>9819</v>
      </c>
      <c r="G69" s="43">
        <f>F69/F71</f>
        <v>0.36553495644404738</v>
      </c>
      <c r="H69" s="44">
        <f>D69/F69-1</f>
        <v>0.29188308381708938</v>
      </c>
      <c r="I69" s="55"/>
      <c r="J69" s="42">
        <f>SUM(J49:J68)</f>
        <v>11701</v>
      </c>
      <c r="K69" s="43">
        <f>D69/J69-1</f>
        <v>8.4095376463550142E-2</v>
      </c>
      <c r="L69" s="42"/>
      <c r="O69" s="90" t="s">
        <v>43</v>
      </c>
      <c r="P69" s="91"/>
      <c r="Q69" s="42">
        <f>SUM(Q49:Q68)</f>
        <v>24826</v>
      </c>
      <c r="R69" s="43">
        <f>Q69/Q71</f>
        <v>0.41636198973602118</v>
      </c>
      <c r="S69" s="42">
        <f>SUM(S49:S68)</f>
        <v>19311</v>
      </c>
      <c r="T69" s="43">
        <f>S69/S71</f>
        <v>0.37712377455766904</v>
      </c>
      <c r="U69" s="44">
        <f>Q69/S69-1</f>
        <v>0.28558852467505558</v>
      </c>
      <c r="V69" s="55"/>
    </row>
    <row r="70" spans="2:22" ht="15" thickBot="1" x14ac:dyDescent="0.25">
      <c r="B70" s="90" t="s">
        <v>12</v>
      </c>
      <c r="C70" s="91"/>
      <c r="D70" s="42">
        <f>D71-SUM(D49:D68)</f>
        <v>18010</v>
      </c>
      <c r="E70" s="43">
        <f>D70/D71</f>
        <v>0.58674051148395501</v>
      </c>
      <c r="F70" s="42">
        <f>F71-SUM(F49:F68)</f>
        <v>17043</v>
      </c>
      <c r="G70" s="43">
        <f>F70/F71</f>
        <v>0.63446504355595268</v>
      </c>
      <c r="H70" s="44">
        <f>D70/F70-1</f>
        <v>5.673883705920324E-2</v>
      </c>
      <c r="I70" s="55"/>
      <c r="J70" s="42">
        <f>J71-SUM(J49:J68)</f>
        <v>17230</v>
      </c>
      <c r="K70" s="43">
        <f>D70/J70-1</f>
        <v>4.5269878119558848E-2</v>
      </c>
      <c r="L70" s="77"/>
      <c r="O70" s="90" t="s">
        <v>12</v>
      </c>
      <c r="P70" s="91"/>
      <c r="Q70" s="42">
        <f>Q71-SUM(Q49:Q68)</f>
        <v>34800</v>
      </c>
      <c r="R70" s="43">
        <f>Q70/Q71</f>
        <v>0.58363801026397877</v>
      </c>
      <c r="S70" s="42">
        <f>S71-SUM(S49:S68)</f>
        <v>31895</v>
      </c>
      <c r="T70" s="43">
        <f>S70/S71</f>
        <v>0.62287622544233101</v>
      </c>
      <c r="U70" s="44">
        <f>Q70/S70-1</f>
        <v>9.1080106599780608E-2</v>
      </c>
      <c r="V70" s="55"/>
    </row>
    <row r="71" spans="2:22" ht="15" thickBot="1" x14ac:dyDescent="0.25">
      <c r="B71" s="86" t="s">
        <v>35</v>
      </c>
      <c r="C71" s="87"/>
      <c r="D71" s="45">
        <v>30695</v>
      </c>
      <c r="E71" s="46">
        <v>1</v>
      </c>
      <c r="F71" s="45">
        <v>26862</v>
      </c>
      <c r="G71" s="46">
        <v>1</v>
      </c>
      <c r="H71" s="47">
        <v>0.14269227905591553</v>
      </c>
      <c r="I71" s="57"/>
      <c r="J71" s="45">
        <v>28931</v>
      </c>
      <c r="K71" s="47">
        <v>6.0972659085410053E-2</v>
      </c>
      <c r="L71" s="45"/>
      <c r="M71" s="48"/>
      <c r="O71" s="86" t="s">
        <v>35</v>
      </c>
      <c r="P71" s="87"/>
      <c r="Q71" s="45">
        <v>59626</v>
      </c>
      <c r="R71" s="46">
        <v>1</v>
      </c>
      <c r="S71" s="45">
        <v>51206</v>
      </c>
      <c r="T71" s="46">
        <v>1</v>
      </c>
      <c r="U71" s="47">
        <v>0.1644338554075695</v>
      </c>
      <c r="V71" s="57"/>
    </row>
    <row r="72" spans="2:22" x14ac:dyDescent="0.2">
      <c r="B72" s="49" t="s">
        <v>79</v>
      </c>
      <c r="O72" s="49" t="s">
        <v>79</v>
      </c>
    </row>
    <row r="73" spans="2:22" x14ac:dyDescent="0.2">
      <c r="B73" s="50" t="s">
        <v>78</v>
      </c>
      <c r="O73" s="50" t="s">
        <v>78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58">
        <v>45356</v>
      </c>
    </row>
    <row r="2" spans="2:15" ht="14.45" customHeight="1" x14ac:dyDescent="0.2">
      <c r="B2" s="98" t="s">
        <v>74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99" t="s">
        <v>14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5" t="s">
        <v>0</v>
      </c>
      <c r="C5" s="107" t="s">
        <v>1</v>
      </c>
      <c r="D5" s="101" t="s">
        <v>119</v>
      </c>
      <c r="E5" s="101"/>
      <c r="F5" s="101"/>
      <c r="G5" s="101"/>
      <c r="H5" s="116"/>
      <c r="I5" s="117" t="s">
        <v>117</v>
      </c>
      <c r="J5" s="116"/>
      <c r="K5" s="117" t="s">
        <v>123</v>
      </c>
      <c r="L5" s="101"/>
      <c r="M5" s="101"/>
      <c r="N5" s="101"/>
      <c r="O5" s="102"/>
    </row>
    <row r="6" spans="2:15" ht="14.45" customHeight="1" thickBot="1" x14ac:dyDescent="0.25">
      <c r="B6" s="106"/>
      <c r="C6" s="108"/>
      <c r="D6" s="114" t="s">
        <v>120</v>
      </c>
      <c r="E6" s="114"/>
      <c r="F6" s="114"/>
      <c r="G6" s="114"/>
      <c r="H6" s="115"/>
      <c r="I6" s="118" t="s">
        <v>118</v>
      </c>
      <c r="J6" s="115"/>
      <c r="K6" s="118" t="s">
        <v>124</v>
      </c>
      <c r="L6" s="114"/>
      <c r="M6" s="114"/>
      <c r="N6" s="114"/>
      <c r="O6" s="119"/>
    </row>
    <row r="7" spans="2:15" ht="14.45" customHeight="1" x14ac:dyDescent="0.2">
      <c r="B7" s="106"/>
      <c r="C7" s="108"/>
      <c r="D7" s="92">
        <v>2024</v>
      </c>
      <c r="E7" s="93"/>
      <c r="F7" s="92">
        <v>2023</v>
      </c>
      <c r="G7" s="93"/>
      <c r="H7" s="88" t="s">
        <v>5</v>
      </c>
      <c r="I7" s="120">
        <v>2024</v>
      </c>
      <c r="J7" s="120" t="s">
        <v>121</v>
      </c>
      <c r="K7" s="92">
        <v>2024</v>
      </c>
      <c r="L7" s="93"/>
      <c r="M7" s="92">
        <v>2023</v>
      </c>
      <c r="N7" s="93"/>
      <c r="O7" s="88" t="s">
        <v>5</v>
      </c>
    </row>
    <row r="8" spans="2:15" ht="14.45" customHeight="1" thickBot="1" x14ac:dyDescent="0.25">
      <c r="B8" s="96" t="s">
        <v>6</v>
      </c>
      <c r="C8" s="112" t="s">
        <v>7</v>
      </c>
      <c r="D8" s="94"/>
      <c r="E8" s="95"/>
      <c r="F8" s="94"/>
      <c r="G8" s="95"/>
      <c r="H8" s="89"/>
      <c r="I8" s="121"/>
      <c r="J8" s="121"/>
      <c r="K8" s="94"/>
      <c r="L8" s="95"/>
      <c r="M8" s="94"/>
      <c r="N8" s="95"/>
      <c r="O8" s="89"/>
    </row>
    <row r="9" spans="2:15" ht="14.45" customHeight="1" x14ac:dyDescent="0.2">
      <c r="B9" s="96"/>
      <c r="C9" s="112"/>
      <c r="D9" s="25" t="s">
        <v>8</v>
      </c>
      <c r="E9" s="26" t="s">
        <v>2</v>
      </c>
      <c r="F9" s="25" t="s">
        <v>8</v>
      </c>
      <c r="G9" s="26" t="s">
        <v>2</v>
      </c>
      <c r="H9" s="84" t="s">
        <v>9</v>
      </c>
      <c r="I9" s="27" t="s">
        <v>8</v>
      </c>
      <c r="J9" s="103" t="s">
        <v>122</v>
      </c>
      <c r="K9" s="25" t="s">
        <v>8</v>
      </c>
      <c r="L9" s="26" t="s">
        <v>2</v>
      </c>
      <c r="M9" s="25" t="s">
        <v>8</v>
      </c>
      <c r="N9" s="26" t="s">
        <v>2</v>
      </c>
      <c r="O9" s="84" t="s">
        <v>9</v>
      </c>
    </row>
    <row r="10" spans="2:15" ht="14.45" customHeight="1" thickBot="1" x14ac:dyDescent="0.25">
      <c r="B10" s="97"/>
      <c r="C10" s="113"/>
      <c r="D10" s="28" t="s">
        <v>10</v>
      </c>
      <c r="E10" s="29" t="s">
        <v>11</v>
      </c>
      <c r="F10" s="28" t="s">
        <v>10</v>
      </c>
      <c r="G10" s="29" t="s">
        <v>11</v>
      </c>
      <c r="H10" s="85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85"/>
    </row>
    <row r="11" spans="2:15" ht="14.45" customHeight="1" thickBot="1" x14ac:dyDescent="0.25">
      <c r="B11" s="31">
        <v>1</v>
      </c>
      <c r="C11" s="32" t="s">
        <v>25</v>
      </c>
      <c r="D11" s="33">
        <v>963</v>
      </c>
      <c r="E11" s="34">
        <v>0.18526356290881107</v>
      </c>
      <c r="F11" s="33">
        <v>1088</v>
      </c>
      <c r="G11" s="34">
        <v>0.22728222268644244</v>
      </c>
      <c r="H11" s="35">
        <v>-0.11488970588235292</v>
      </c>
      <c r="I11" s="33">
        <v>820</v>
      </c>
      <c r="J11" s="35">
        <v>0.17439024390243896</v>
      </c>
      <c r="K11" s="33">
        <v>1783</v>
      </c>
      <c r="L11" s="34">
        <v>0.18127287515250101</v>
      </c>
      <c r="M11" s="33">
        <v>2266</v>
      </c>
      <c r="N11" s="34">
        <v>0.2275785879280908</v>
      </c>
      <c r="O11" s="35">
        <v>-0.21315092674315972</v>
      </c>
    </row>
    <row r="12" spans="2:15" ht="14.45" customHeight="1" thickBot="1" x14ac:dyDescent="0.25">
      <c r="B12" s="37">
        <v>2</v>
      </c>
      <c r="C12" s="38" t="s">
        <v>27</v>
      </c>
      <c r="D12" s="39">
        <v>859</v>
      </c>
      <c r="E12" s="40">
        <v>0.16525586764140054</v>
      </c>
      <c r="F12" s="39">
        <v>592</v>
      </c>
      <c r="G12" s="40">
        <v>0.12366826822644662</v>
      </c>
      <c r="H12" s="41">
        <v>0.4510135135135136</v>
      </c>
      <c r="I12" s="39">
        <v>648</v>
      </c>
      <c r="J12" s="41">
        <v>0.32561728395061729</v>
      </c>
      <c r="K12" s="39">
        <v>1507</v>
      </c>
      <c r="L12" s="40">
        <v>0.15321268808458724</v>
      </c>
      <c r="M12" s="39">
        <v>1512</v>
      </c>
      <c r="N12" s="40">
        <v>0.15185296776137391</v>
      </c>
      <c r="O12" s="41">
        <v>-3.3068783068782581E-3</v>
      </c>
    </row>
    <row r="13" spans="2:15" ht="14.45" customHeight="1" thickBot="1" x14ac:dyDescent="0.25">
      <c r="B13" s="31">
        <v>3</v>
      </c>
      <c r="C13" s="32" t="s">
        <v>22</v>
      </c>
      <c r="D13" s="33">
        <v>728</v>
      </c>
      <c r="E13" s="34">
        <v>0.14005386687187379</v>
      </c>
      <c r="F13" s="33">
        <v>688</v>
      </c>
      <c r="G13" s="34">
        <v>0.14372258199289742</v>
      </c>
      <c r="H13" s="35">
        <v>5.8139534883721034E-2</v>
      </c>
      <c r="I13" s="33">
        <v>639</v>
      </c>
      <c r="J13" s="35">
        <v>0.13928012519561817</v>
      </c>
      <c r="K13" s="33">
        <v>1367</v>
      </c>
      <c r="L13" s="34">
        <v>0.1389792598617324</v>
      </c>
      <c r="M13" s="33">
        <v>1265</v>
      </c>
      <c r="N13" s="34">
        <v>0.1270462990860701</v>
      </c>
      <c r="O13" s="35">
        <v>8.0632411067193654E-2</v>
      </c>
    </row>
    <row r="14" spans="2:15" ht="14.45" customHeight="1" thickBot="1" x14ac:dyDescent="0.25">
      <c r="B14" s="37">
        <v>4</v>
      </c>
      <c r="C14" s="38" t="s">
        <v>20</v>
      </c>
      <c r="D14" s="39">
        <v>612</v>
      </c>
      <c r="E14" s="40">
        <v>0.11773759138130049</v>
      </c>
      <c r="F14" s="39">
        <v>463</v>
      </c>
      <c r="G14" s="40">
        <v>9.6720284102778359E-2</v>
      </c>
      <c r="H14" s="41">
        <v>0.32181425485961124</v>
      </c>
      <c r="I14" s="39">
        <v>534</v>
      </c>
      <c r="J14" s="41">
        <v>0.14606741573033699</v>
      </c>
      <c r="K14" s="39">
        <v>1146</v>
      </c>
      <c r="L14" s="40">
        <v>0.1165107767385116</v>
      </c>
      <c r="M14" s="39">
        <v>821</v>
      </c>
      <c r="N14" s="40">
        <v>8.2454554584714276E-2</v>
      </c>
      <c r="O14" s="41">
        <v>0.39585870889159569</v>
      </c>
    </row>
    <row r="15" spans="2:15" ht="14.45" customHeight="1" thickBot="1" x14ac:dyDescent="0.25">
      <c r="B15" s="31">
        <v>5</v>
      </c>
      <c r="C15" s="32" t="s">
        <v>19</v>
      </c>
      <c r="D15" s="33">
        <v>458</v>
      </c>
      <c r="E15" s="34">
        <v>8.8110811850711818E-2</v>
      </c>
      <c r="F15" s="33">
        <v>344</v>
      </c>
      <c r="G15" s="34">
        <v>7.186129099644871E-2</v>
      </c>
      <c r="H15" s="35">
        <v>0.33139534883720922</v>
      </c>
      <c r="I15" s="33">
        <v>469</v>
      </c>
      <c r="J15" s="35">
        <v>-2.3454157782516027E-2</v>
      </c>
      <c r="K15" s="33">
        <v>927</v>
      </c>
      <c r="L15" s="34">
        <v>9.42456283041887E-2</v>
      </c>
      <c r="M15" s="33">
        <v>670</v>
      </c>
      <c r="N15" s="34">
        <v>6.7289344179973884E-2</v>
      </c>
      <c r="O15" s="35">
        <v>0.38358208955223883</v>
      </c>
    </row>
    <row r="16" spans="2:15" ht="14.45" customHeight="1" thickBot="1" x14ac:dyDescent="0.25">
      <c r="B16" s="37">
        <v>6</v>
      </c>
      <c r="C16" s="38" t="s">
        <v>32</v>
      </c>
      <c r="D16" s="39">
        <v>425</v>
      </c>
      <c r="E16" s="40">
        <v>8.176221623701424E-2</v>
      </c>
      <c r="F16" s="39">
        <v>357</v>
      </c>
      <c r="G16" s="40">
        <v>7.4576979318988934E-2</v>
      </c>
      <c r="H16" s="41">
        <v>0.19047619047619047</v>
      </c>
      <c r="I16" s="39">
        <v>481</v>
      </c>
      <c r="J16" s="41">
        <v>-0.11642411642411643</v>
      </c>
      <c r="K16" s="39">
        <v>906</v>
      </c>
      <c r="L16" s="40">
        <v>9.2110614070760474E-2</v>
      </c>
      <c r="M16" s="39">
        <v>896</v>
      </c>
      <c r="N16" s="40">
        <v>8.9986943858591947E-2</v>
      </c>
      <c r="O16" s="41">
        <v>1.1160714285714191E-2</v>
      </c>
    </row>
    <row r="17" spans="2:23" ht="14.45" customHeight="1" thickBot="1" x14ac:dyDescent="0.25">
      <c r="B17" s="31">
        <v>7</v>
      </c>
      <c r="C17" s="32" t="s">
        <v>50</v>
      </c>
      <c r="D17" s="33">
        <v>416</v>
      </c>
      <c r="E17" s="34">
        <v>8.0030781069642176E-2</v>
      </c>
      <c r="F17" s="33">
        <v>452</v>
      </c>
      <c r="G17" s="34">
        <v>9.4422393983705874E-2</v>
      </c>
      <c r="H17" s="35">
        <v>-7.9646017699115057E-2</v>
      </c>
      <c r="I17" s="33">
        <v>297</v>
      </c>
      <c r="J17" s="35">
        <v>0.40067340067340074</v>
      </c>
      <c r="K17" s="33">
        <v>713</v>
      </c>
      <c r="L17" s="34">
        <v>7.2488816592110608E-2</v>
      </c>
      <c r="M17" s="33">
        <v>885</v>
      </c>
      <c r="N17" s="34">
        <v>8.8882193431756559E-2</v>
      </c>
      <c r="O17" s="35">
        <v>-0.19435028248587571</v>
      </c>
    </row>
    <row r="18" spans="2:23" ht="14.45" customHeight="1" thickBot="1" x14ac:dyDescent="0.25">
      <c r="B18" s="37">
        <v>8</v>
      </c>
      <c r="C18" s="38" t="s">
        <v>21</v>
      </c>
      <c r="D18" s="39">
        <v>220</v>
      </c>
      <c r="E18" s="40">
        <v>4.2323970757983838E-2</v>
      </c>
      <c r="F18" s="39">
        <v>210</v>
      </c>
      <c r="G18" s="40">
        <v>4.3868811364111138E-2</v>
      </c>
      <c r="H18" s="41">
        <v>4.7619047619047672E-2</v>
      </c>
      <c r="I18" s="39">
        <v>208</v>
      </c>
      <c r="J18" s="41">
        <v>5.7692307692307709E-2</v>
      </c>
      <c r="K18" s="39">
        <v>428</v>
      </c>
      <c r="L18" s="40">
        <v>4.3513623424156163E-2</v>
      </c>
      <c r="M18" s="39">
        <v>438</v>
      </c>
      <c r="N18" s="40">
        <v>4.3989153359445615E-2</v>
      </c>
      <c r="O18" s="41">
        <v>-2.2831050228310557E-2</v>
      </c>
    </row>
    <row r="19" spans="2:23" ht="14.45" customHeight="1" thickBot="1" x14ac:dyDescent="0.25">
      <c r="B19" s="31">
        <v>9</v>
      </c>
      <c r="C19" s="32" t="s">
        <v>28</v>
      </c>
      <c r="D19" s="33">
        <v>137</v>
      </c>
      <c r="E19" s="34">
        <v>2.6356290881108118E-2</v>
      </c>
      <c r="F19" s="33">
        <v>205</v>
      </c>
      <c r="G19" s="34">
        <v>4.2824315855441823E-2</v>
      </c>
      <c r="H19" s="35">
        <v>-0.33170731707317069</v>
      </c>
      <c r="I19" s="33">
        <v>117</v>
      </c>
      <c r="J19" s="35">
        <v>0.170940170940171</v>
      </c>
      <c r="K19" s="33">
        <v>254</v>
      </c>
      <c r="L19" s="34">
        <v>2.5823505490036602E-2</v>
      </c>
      <c r="M19" s="33">
        <v>416</v>
      </c>
      <c r="N19" s="34">
        <v>4.1779652505774832E-2</v>
      </c>
      <c r="O19" s="35">
        <v>-0.38942307692307687</v>
      </c>
    </row>
    <row r="20" spans="2:23" ht="14.45" customHeight="1" thickBot="1" x14ac:dyDescent="0.25">
      <c r="B20" s="37">
        <v>10</v>
      </c>
      <c r="C20" s="38" t="s">
        <v>29</v>
      </c>
      <c r="D20" s="39">
        <v>102</v>
      </c>
      <c r="E20" s="40">
        <v>1.9622931896883418E-2</v>
      </c>
      <c r="F20" s="39">
        <v>116</v>
      </c>
      <c r="G20" s="40">
        <v>2.4232295801128054E-2</v>
      </c>
      <c r="H20" s="41">
        <v>-0.12068965517241381</v>
      </c>
      <c r="I20" s="39">
        <v>120</v>
      </c>
      <c r="J20" s="41">
        <v>-0.15000000000000002</v>
      </c>
      <c r="K20" s="39">
        <v>222</v>
      </c>
      <c r="L20" s="40">
        <v>2.2570150467669785E-2</v>
      </c>
      <c r="M20" s="39">
        <v>221</v>
      </c>
      <c r="N20" s="40">
        <v>2.2195440393692881E-2</v>
      </c>
      <c r="O20" s="41">
        <v>4.5248868778280382E-3</v>
      </c>
    </row>
    <row r="21" spans="2:23" ht="14.45" customHeight="1" thickBot="1" x14ac:dyDescent="0.25">
      <c r="B21" s="31">
        <v>11</v>
      </c>
      <c r="C21" s="32" t="s">
        <v>31</v>
      </c>
      <c r="D21" s="33">
        <v>52</v>
      </c>
      <c r="E21" s="34">
        <v>1.0003847633705272E-2</v>
      </c>
      <c r="F21" s="33">
        <v>27</v>
      </c>
      <c r="G21" s="34">
        <v>5.6402757468142885E-3</v>
      </c>
      <c r="H21" s="35">
        <v>0.92592592592592582</v>
      </c>
      <c r="I21" s="33">
        <v>87</v>
      </c>
      <c r="J21" s="35">
        <v>-0.4022988505747126</v>
      </c>
      <c r="K21" s="33">
        <v>139</v>
      </c>
      <c r="L21" s="34">
        <v>1.4131760878405857E-2</v>
      </c>
      <c r="M21" s="33">
        <v>99</v>
      </c>
      <c r="N21" s="34">
        <v>9.9427538415185288E-3</v>
      </c>
      <c r="O21" s="35">
        <v>0.40404040404040398</v>
      </c>
    </row>
    <row r="22" spans="2:23" ht="14.45" customHeight="1" thickBot="1" x14ac:dyDescent="0.25">
      <c r="B22" s="37">
        <v>12</v>
      </c>
      <c r="C22" s="38" t="s">
        <v>103</v>
      </c>
      <c r="D22" s="39">
        <v>50</v>
      </c>
      <c r="E22" s="40">
        <v>9.6190842631781459E-3</v>
      </c>
      <c r="F22" s="39">
        <v>49</v>
      </c>
      <c r="G22" s="40">
        <v>1.0236055984959264E-2</v>
      </c>
      <c r="H22" s="41">
        <v>2.0408163265306145E-2</v>
      </c>
      <c r="I22" s="39">
        <v>53</v>
      </c>
      <c r="J22" s="41">
        <v>-5.6603773584905648E-2</v>
      </c>
      <c r="K22" s="39">
        <v>103</v>
      </c>
      <c r="L22" s="40">
        <v>1.0471736478243189E-2</v>
      </c>
      <c r="M22" s="39">
        <v>95</v>
      </c>
      <c r="N22" s="40">
        <v>9.5410264135783879E-3</v>
      </c>
      <c r="O22" s="41">
        <v>8.4210526315789513E-2</v>
      </c>
    </row>
    <row r="23" spans="2:23" ht="14.45" customHeight="1" thickBot="1" x14ac:dyDescent="0.25">
      <c r="B23" s="31">
        <v>13</v>
      </c>
      <c r="C23" s="32" t="s">
        <v>61</v>
      </c>
      <c r="D23" s="33">
        <v>30</v>
      </c>
      <c r="E23" s="34">
        <v>5.7714505579068874E-3</v>
      </c>
      <c r="F23" s="33">
        <v>69</v>
      </c>
      <c r="G23" s="34">
        <v>1.4414038019636515E-2</v>
      </c>
      <c r="H23" s="35">
        <v>-0.56521739130434789</v>
      </c>
      <c r="I23" s="33">
        <v>53</v>
      </c>
      <c r="J23" s="35">
        <v>-0.43396226415094341</v>
      </c>
      <c r="K23" s="33">
        <v>83</v>
      </c>
      <c r="L23" s="34">
        <v>8.4383895892639286E-3</v>
      </c>
      <c r="M23" s="33">
        <v>118</v>
      </c>
      <c r="N23" s="34">
        <v>1.1850959124234207E-2</v>
      </c>
      <c r="O23" s="35">
        <v>-0.29661016949152541</v>
      </c>
    </row>
    <row r="24" spans="2:23" ht="14.45" customHeight="1" thickBot="1" x14ac:dyDescent="0.25">
      <c r="B24" s="37">
        <v>14</v>
      </c>
      <c r="C24" s="38" t="s">
        <v>128</v>
      </c>
      <c r="D24" s="39">
        <v>15</v>
      </c>
      <c r="E24" s="40">
        <v>2.8857252789534437E-3</v>
      </c>
      <c r="F24" s="39">
        <v>18</v>
      </c>
      <c r="G24" s="40">
        <v>3.760183831209526E-3</v>
      </c>
      <c r="H24" s="41">
        <v>-0.16666666666666663</v>
      </c>
      <c r="I24" s="39">
        <v>19</v>
      </c>
      <c r="J24" s="41">
        <v>-0.21052631578947367</v>
      </c>
      <c r="K24" s="39">
        <v>34</v>
      </c>
      <c r="L24" s="40">
        <v>3.4566897112647418E-3</v>
      </c>
      <c r="M24" s="39">
        <v>32</v>
      </c>
      <c r="N24" s="40">
        <v>3.213819423521141E-3</v>
      </c>
      <c r="O24" s="41">
        <v>6.25E-2</v>
      </c>
    </row>
    <row r="25" spans="2:23" ht="15" thickBot="1" x14ac:dyDescent="0.25">
      <c r="B25" s="31">
        <v>15</v>
      </c>
      <c r="C25" s="32" t="s">
        <v>18</v>
      </c>
      <c r="D25" s="33">
        <v>15</v>
      </c>
      <c r="E25" s="34">
        <v>2.8857252789534437E-3</v>
      </c>
      <c r="F25" s="33">
        <v>15</v>
      </c>
      <c r="G25" s="34">
        <v>3.1334865260079382E-3</v>
      </c>
      <c r="H25" s="35">
        <v>0</v>
      </c>
      <c r="I25" s="33">
        <v>14</v>
      </c>
      <c r="J25" s="35">
        <v>7.1428571428571397E-2</v>
      </c>
      <c r="K25" s="33">
        <v>29</v>
      </c>
      <c r="L25" s="34">
        <v>2.9483529890199267E-3</v>
      </c>
      <c r="M25" s="33">
        <v>40</v>
      </c>
      <c r="N25" s="34">
        <v>4.017274279401426E-3</v>
      </c>
      <c r="O25" s="35">
        <v>-0.27500000000000002</v>
      </c>
    </row>
    <row r="26" spans="2:23" ht="15" thickBot="1" x14ac:dyDescent="0.25">
      <c r="B26" s="90" t="s">
        <v>47</v>
      </c>
      <c r="C26" s="91"/>
      <c r="D26" s="42">
        <f>SUM(D11:D25)</f>
        <v>5082</v>
      </c>
      <c r="E26" s="43">
        <f>D26/D28</f>
        <v>0.97768372450942675</v>
      </c>
      <c r="F26" s="42">
        <f>SUM(F11:F25)</f>
        <v>4693</v>
      </c>
      <c r="G26" s="43">
        <f>F26/F28</f>
        <v>0.98036348443701693</v>
      </c>
      <c r="H26" s="44">
        <f>D26/F26-1</f>
        <v>8.2889409759215882E-2</v>
      </c>
      <c r="I26" s="42">
        <f>SUM(I11:I25)</f>
        <v>4559</v>
      </c>
      <c r="J26" s="43">
        <f>D26/I26-1</f>
        <v>0.11471813994296998</v>
      </c>
      <c r="K26" s="42">
        <f>SUM(K11:K25)</f>
        <v>9641</v>
      </c>
      <c r="L26" s="43">
        <f>K26/K28</f>
        <v>0.98017486783245222</v>
      </c>
      <c r="M26" s="42">
        <f>SUM(M11:M25)</f>
        <v>9774</v>
      </c>
      <c r="N26" s="43">
        <f>M26/M28</f>
        <v>0.98162097017173844</v>
      </c>
      <c r="O26" s="44">
        <f>K26/M26-1</f>
        <v>-1.3607530182115801E-2</v>
      </c>
    </row>
    <row r="27" spans="2:23" ht="15" thickBot="1" x14ac:dyDescent="0.25">
      <c r="B27" s="90" t="s">
        <v>12</v>
      </c>
      <c r="C27" s="91"/>
      <c r="D27" s="42">
        <f>D28-SUM(D11:D25)</f>
        <v>116</v>
      </c>
      <c r="E27" s="43">
        <f>D27/D28</f>
        <v>2.2316275490573297E-2</v>
      </c>
      <c r="F27" s="42">
        <f>F28-SUM(F11:F25)</f>
        <v>94</v>
      </c>
      <c r="G27" s="43">
        <f>F27/F28</f>
        <v>1.9636515562983081E-2</v>
      </c>
      <c r="H27" s="44">
        <f>D27/F27-1</f>
        <v>0.23404255319148937</v>
      </c>
      <c r="I27" s="42">
        <f>I28-SUM(I11:I25)</f>
        <v>79</v>
      </c>
      <c r="J27" s="43">
        <f>D27/I27-1</f>
        <v>0.46835443037974689</v>
      </c>
      <c r="K27" s="42">
        <f>K28-SUM(K11:K25)</f>
        <v>195</v>
      </c>
      <c r="L27" s="43">
        <f>K27/K28</f>
        <v>1.9825132167547783E-2</v>
      </c>
      <c r="M27" s="42">
        <f>M28-SUM(M11:M25)</f>
        <v>183</v>
      </c>
      <c r="N27" s="43">
        <f>M27/M28</f>
        <v>1.8379029828261523E-2</v>
      </c>
      <c r="O27" s="44">
        <f>K27/M27-1</f>
        <v>6.5573770491803351E-2</v>
      </c>
    </row>
    <row r="28" spans="2:23" ht="15" thickBot="1" x14ac:dyDescent="0.25">
      <c r="B28" s="86" t="s">
        <v>13</v>
      </c>
      <c r="C28" s="87"/>
      <c r="D28" s="45">
        <v>5198</v>
      </c>
      <c r="E28" s="46">
        <v>1</v>
      </c>
      <c r="F28" s="45">
        <v>4787</v>
      </c>
      <c r="G28" s="46">
        <v>0.99999999999999978</v>
      </c>
      <c r="H28" s="47">
        <v>8.5857530812617489E-2</v>
      </c>
      <c r="I28" s="45">
        <v>4638</v>
      </c>
      <c r="J28" s="47">
        <v>0.12074169900819309</v>
      </c>
      <c r="K28" s="45">
        <v>9836</v>
      </c>
      <c r="L28" s="46">
        <v>1</v>
      </c>
      <c r="M28" s="45">
        <v>9957</v>
      </c>
      <c r="N28" s="46">
        <v>1.0000000000000004</v>
      </c>
      <c r="O28" s="47">
        <v>-1.2152254695189324E-2</v>
      </c>
    </row>
    <row r="29" spans="2:23" x14ac:dyDescent="0.2">
      <c r="B29" s="5" t="s">
        <v>79</v>
      </c>
      <c r="C29" s="51"/>
    </row>
    <row r="30" spans="2:23" x14ac:dyDescent="0.2">
      <c r="B30" s="78" t="s">
        <v>78</v>
      </c>
    </row>
    <row r="31" spans="2:23" x14ac:dyDescent="0.2">
      <c r="B31" s="79"/>
    </row>
    <row r="32" spans="2:23" ht="15" customHeight="1" x14ac:dyDescent="0.2">
      <c r="B32" s="98" t="s">
        <v>137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51"/>
      <c r="P32" s="98" t="s">
        <v>139</v>
      </c>
      <c r="Q32" s="98"/>
      <c r="R32" s="98"/>
      <c r="S32" s="98"/>
      <c r="T32" s="98"/>
      <c r="U32" s="98"/>
      <c r="V32" s="98"/>
      <c r="W32" s="98"/>
    </row>
    <row r="33" spans="2:23" ht="15" customHeight="1" x14ac:dyDescent="0.2">
      <c r="B33" s="99" t="s">
        <v>138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51"/>
      <c r="P33" s="99" t="s">
        <v>140</v>
      </c>
      <c r="Q33" s="99"/>
      <c r="R33" s="99"/>
      <c r="S33" s="99"/>
      <c r="T33" s="99"/>
      <c r="U33" s="99"/>
      <c r="V33" s="99"/>
      <c r="W33" s="99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5" t="s">
        <v>0</v>
      </c>
      <c r="C35" s="107" t="s">
        <v>42</v>
      </c>
      <c r="D35" s="100" t="s">
        <v>119</v>
      </c>
      <c r="E35" s="101"/>
      <c r="F35" s="101"/>
      <c r="G35" s="101"/>
      <c r="H35" s="101"/>
      <c r="I35" s="102"/>
      <c r="J35" s="101" t="s">
        <v>117</v>
      </c>
      <c r="K35" s="101"/>
      <c r="L35" s="102"/>
      <c r="P35" s="105" t="s">
        <v>0</v>
      </c>
      <c r="Q35" s="107" t="s">
        <v>42</v>
      </c>
      <c r="R35" s="100" t="s">
        <v>127</v>
      </c>
      <c r="S35" s="101"/>
      <c r="T35" s="101"/>
      <c r="U35" s="101"/>
      <c r="V35" s="101"/>
      <c r="W35" s="102"/>
    </row>
    <row r="36" spans="2:23" ht="15" customHeight="1" thickBot="1" x14ac:dyDescent="0.25">
      <c r="B36" s="106"/>
      <c r="C36" s="108"/>
      <c r="D36" s="109" t="s">
        <v>120</v>
      </c>
      <c r="E36" s="110"/>
      <c r="F36" s="110"/>
      <c r="G36" s="110"/>
      <c r="H36" s="110"/>
      <c r="I36" s="111"/>
      <c r="J36" s="110" t="s">
        <v>118</v>
      </c>
      <c r="K36" s="110"/>
      <c r="L36" s="111"/>
      <c r="P36" s="106"/>
      <c r="Q36" s="108"/>
      <c r="R36" s="109" t="s">
        <v>124</v>
      </c>
      <c r="S36" s="110"/>
      <c r="T36" s="110"/>
      <c r="U36" s="110"/>
      <c r="V36" s="110"/>
      <c r="W36" s="111"/>
    </row>
    <row r="37" spans="2:23" ht="15" customHeight="1" x14ac:dyDescent="0.2">
      <c r="B37" s="106"/>
      <c r="C37" s="108"/>
      <c r="D37" s="92">
        <v>2024</v>
      </c>
      <c r="E37" s="93"/>
      <c r="F37" s="92">
        <v>2023</v>
      </c>
      <c r="G37" s="93"/>
      <c r="H37" s="88" t="s">
        <v>5</v>
      </c>
      <c r="I37" s="88" t="s">
        <v>48</v>
      </c>
      <c r="J37" s="88">
        <v>2023</v>
      </c>
      <c r="K37" s="88" t="s">
        <v>121</v>
      </c>
      <c r="L37" s="88" t="s">
        <v>125</v>
      </c>
      <c r="P37" s="106"/>
      <c r="Q37" s="108"/>
      <c r="R37" s="92">
        <v>2024</v>
      </c>
      <c r="S37" s="93"/>
      <c r="T37" s="92">
        <v>2023</v>
      </c>
      <c r="U37" s="93"/>
      <c r="V37" s="88" t="s">
        <v>5</v>
      </c>
      <c r="W37" s="88" t="s">
        <v>71</v>
      </c>
    </row>
    <row r="38" spans="2:23" ht="14.45" customHeight="1" thickBot="1" x14ac:dyDescent="0.25">
      <c r="B38" s="96" t="s">
        <v>6</v>
      </c>
      <c r="C38" s="112" t="s">
        <v>42</v>
      </c>
      <c r="D38" s="94"/>
      <c r="E38" s="95"/>
      <c r="F38" s="94"/>
      <c r="G38" s="95"/>
      <c r="H38" s="89"/>
      <c r="I38" s="89"/>
      <c r="J38" s="89"/>
      <c r="K38" s="89"/>
      <c r="L38" s="89"/>
      <c r="P38" s="96" t="s">
        <v>6</v>
      </c>
      <c r="Q38" s="112" t="s">
        <v>42</v>
      </c>
      <c r="R38" s="94"/>
      <c r="S38" s="95"/>
      <c r="T38" s="94"/>
      <c r="U38" s="95"/>
      <c r="V38" s="89"/>
      <c r="W38" s="89"/>
    </row>
    <row r="39" spans="2:23" ht="15" customHeight="1" x14ac:dyDescent="0.2">
      <c r="B39" s="96"/>
      <c r="C39" s="112"/>
      <c r="D39" s="25" t="s">
        <v>8</v>
      </c>
      <c r="E39" s="26" t="s">
        <v>2</v>
      </c>
      <c r="F39" s="25" t="s">
        <v>8</v>
      </c>
      <c r="G39" s="26" t="s">
        <v>2</v>
      </c>
      <c r="H39" s="84" t="s">
        <v>9</v>
      </c>
      <c r="I39" s="84" t="s">
        <v>49</v>
      </c>
      <c r="J39" s="84" t="s">
        <v>8</v>
      </c>
      <c r="K39" s="84" t="s">
        <v>122</v>
      </c>
      <c r="L39" s="84" t="s">
        <v>126</v>
      </c>
      <c r="P39" s="96"/>
      <c r="Q39" s="112"/>
      <c r="R39" s="25" t="s">
        <v>8</v>
      </c>
      <c r="S39" s="26" t="s">
        <v>2</v>
      </c>
      <c r="T39" s="25" t="s">
        <v>8</v>
      </c>
      <c r="U39" s="26" t="s">
        <v>2</v>
      </c>
      <c r="V39" s="84" t="s">
        <v>9</v>
      </c>
      <c r="W39" s="84" t="s">
        <v>72</v>
      </c>
    </row>
    <row r="40" spans="2:23" ht="14.25" customHeight="1" thickBot="1" x14ac:dyDescent="0.25">
      <c r="B40" s="97"/>
      <c r="C40" s="113"/>
      <c r="D40" s="28" t="s">
        <v>10</v>
      </c>
      <c r="E40" s="29" t="s">
        <v>11</v>
      </c>
      <c r="F40" s="28" t="s">
        <v>10</v>
      </c>
      <c r="G40" s="29" t="s">
        <v>11</v>
      </c>
      <c r="H40" s="85"/>
      <c r="I40" s="85"/>
      <c r="J40" s="85" t="s">
        <v>10</v>
      </c>
      <c r="K40" s="85"/>
      <c r="L40" s="85"/>
      <c r="P40" s="97"/>
      <c r="Q40" s="113"/>
      <c r="R40" s="28" t="s">
        <v>10</v>
      </c>
      <c r="S40" s="29" t="s">
        <v>11</v>
      </c>
      <c r="T40" s="28" t="s">
        <v>10</v>
      </c>
      <c r="U40" s="29" t="s">
        <v>11</v>
      </c>
      <c r="V40" s="85"/>
      <c r="W40" s="85"/>
    </row>
    <row r="41" spans="2:23" ht="15" thickBot="1" x14ac:dyDescent="0.25">
      <c r="B41" s="31">
        <v>1</v>
      </c>
      <c r="C41" s="32" t="s">
        <v>62</v>
      </c>
      <c r="D41" s="33">
        <v>676</v>
      </c>
      <c r="E41" s="34">
        <v>0.13005001923816853</v>
      </c>
      <c r="F41" s="33">
        <v>896</v>
      </c>
      <c r="G41" s="34">
        <v>0.18717359515354084</v>
      </c>
      <c r="H41" s="35">
        <v>-0.2455357142857143</v>
      </c>
      <c r="I41" s="53">
        <v>0</v>
      </c>
      <c r="J41" s="33">
        <v>585</v>
      </c>
      <c r="K41" s="35">
        <v>0.15555555555555545</v>
      </c>
      <c r="L41" s="53">
        <v>0</v>
      </c>
      <c r="P41" s="31">
        <v>1</v>
      </c>
      <c r="Q41" s="32" t="s">
        <v>62</v>
      </c>
      <c r="R41" s="33">
        <v>1261</v>
      </c>
      <c r="S41" s="34">
        <v>0.12820252135014235</v>
      </c>
      <c r="T41" s="33">
        <v>1764</v>
      </c>
      <c r="U41" s="34">
        <v>0.1771617957216029</v>
      </c>
      <c r="V41" s="35">
        <v>-0.28514739229024944</v>
      </c>
      <c r="W41" s="53">
        <v>0</v>
      </c>
    </row>
    <row r="42" spans="2:23" ht="15" thickBot="1" x14ac:dyDescent="0.25">
      <c r="B42" s="37">
        <v>2</v>
      </c>
      <c r="C42" s="38" t="s">
        <v>106</v>
      </c>
      <c r="D42" s="39">
        <v>636</v>
      </c>
      <c r="E42" s="40">
        <v>0.12235475182762601</v>
      </c>
      <c r="F42" s="39">
        <v>369</v>
      </c>
      <c r="G42" s="40">
        <v>7.7083768539795275E-2</v>
      </c>
      <c r="H42" s="41">
        <v>0.72357723577235777</v>
      </c>
      <c r="I42" s="54">
        <v>1</v>
      </c>
      <c r="J42" s="39">
        <v>463</v>
      </c>
      <c r="K42" s="41">
        <v>0.37365010799136078</v>
      </c>
      <c r="L42" s="54">
        <v>0</v>
      </c>
      <c r="P42" s="37">
        <v>2</v>
      </c>
      <c r="Q42" s="38" t="s">
        <v>106</v>
      </c>
      <c r="R42" s="39">
        <v>1099</v>
      </c>
      <c r="S42" s="40">
        <v>0.11173241154941033</v>
      </c>
      <c r="T42" s="39">
        <v>841</v>
      </c>
      <c r="U42" s="40">
        <v>8.4463191724414979E-2</v>
      </c>
      <c r="V42" s="41">
        <v>0.30677764565992871</v>
      </c>
      <c r="W42" s="54">
        <v>1</v>
      </c>
    </row>
    <row r="43" spans="2:23" ht="15" thickBot="1" x14ac:dyDescent="0.25">
      <c r="B43" s="31">
        <v>3</v>
      </c>
      <c r="C43" s="32" t="s">
        <v>63</v>
      </c>
      <c r="D43" s="33">
        <v>416</v>
      </c>
      <c r="E43" s="34">
        <v>8.0030781069642176E-2</v>
      </c>
      <c r="F43" s="33">
        <v>452</v>
      </c>
      <c r="G43" s="34">
        <v>9.4422393983705874E-2</v>
      </c>
      <c r="H43" s="35">
        <v>-7.9646017699115057E-2</v>
      </c>
      <c r="I43" s="53">
        <v>-1</v>
      </c>
      <c r="J43" s="33">
        <v>297</v>
      </c>
      <c r="K43" s="35">
        <v>0.40067340067340074</v>
      </c>
      <c r="L43" s="53">
        <v>1</v>
      </c>
      <c r="P43" s="31">
        <v>3</v>
      </c>
      <c r="Q43" s="32" t="s">
        <v>67</v>
      </c>
      <c r="R43" s="33">
        <v>798</v>
      </c>
      <c r="S43" s="34">
        <v>8.1130540870272466E-2</v>
      </c>
      <c r="T43" s="33">
        <v>694</v>
      </c>
      <c r="U43" s="34">
        <v>6.9699708747614747E-2</v>
      </c>
      <c r="V43" s="35">
        <v>0.14985590778097979</v>
      </c>
      <c r="W43" s="53">
        <v>1</v>
      </c>
    </row>
    <row r="44" spans="2:23" ht="15" thickBot="1" x14ac:dyDescent="0.25">
      <c r="B44" s="37">
        <v>4</v>
      </c>
      <c r="C44" s="38" t="s">
        <v>67</v>
      </c>
      <c r="D44" s="39">
        <v>369</v>
      </c>
      <c r="E44" s="40">
        <v>7.0988841862254709E-2</v>
      </c>
      <c r="F44" s="39">
        <v>263</v>
      </c>
      <c r="G44" s="40">
        <v>5.494046375600585E-2</v>
      </c>
      <c r="H44" s="41">
        <v>0.40304182509505693</v>
      </c>
      <c r="I44" s="54">
        <v>0</v>
      </c>
      <c r="J44" s="39">
        <v>429</v>
      </c>
      <c r="K44" s="41">
        <v>-0.1398601398601399</v>
      </c>
      <c r="L44" s="54">
        <v>-1</v>
      </c>
      <c r="P44" s="37">
        <v>4</v>
      </c>
      <c r="Q44" s="38" t="s">
        <v>63</v>
      </c>
      <c r="R44" s="39">
        <v>713</v>
      </c>
      <c r="S44" s="40">
        <v>7.2488816592110608E-2</v>
      </c>
      <c r="T44" s="39">
        <v>885</v>
      </c>
      <c r="U44" s="40">
        <v>8.8882193431756559E-2</v>
      </c>
      <c r="V44" s="41">
        <v>-0.19435028248587571</v>
      </c>
      <c r="W44" s="54">
        <v>-2</v>
      </c>
    </row>
    <row r="45" spans="2:23" ht="15" thickBot="1" x14ac:dyDescent="0.25">
      <c r="B45" s="31">
        <v>5</v>
      </c>
      <c r="C45" s="32" t="s">
        <v>64</v>
      </c>
      <c r="D45" s="33">
        <v>321</v>
      </c>
      <c r="E45" s="34">
        <v>6.1754520969603696E-2</v>
      </c>
      <c r="F45" s="33">
        <v>218</v>
      </c>
      <c r="G45" s="34">
        <v>4.5540004177982034E-2</v>
      </c>
      <c r="H45" s="35">
        <v>0.47247706422018343</v>
      </c>
      <c r="I45" s="53">
        <v>0</v>
      </c>
      <c r="J45" s="33">
        <v>251</v>
      </c>
      <c r="K45" s="35">
        <v>0.2788844621513944</v>
      </c>
      <c r="L45" s="53">
        <v>0</v>
      </c>
      <c r="P45" s="31">
        <v>5</v>
      </c>
      <c r="Q45" s="32" t="s">
        <v>64</v>
      </c>
      <c r="R45" s="33">
        <v>572</v>
      </c>
      <c r="S45" s="34">
        <v>5.8153721024806829E-2</v>
      </c>
      <c r="T45" s="33">
        <v>442</v>
      </c>
      <c r="U45" s="34">
        <v>4.4390880787385761E-2</v>
      </c>
      <c r="V45" s="35">
        <v>0.29411764705882359</v>
      </c>
      <c r="W45" s="53">
        <v>1</v>
      </c>
    </row>
    <row r="46" spans="2:23" ht="15" thickBot="1" x14ac:dyDescent="0.25">
      <c r="B46" s="37">
        <v>6</v>
      </c>
      <c r="C46" s="38" t="s">
        <v>141</v>
      </c>
      <c r="D46" s="39">
        <v>238</v>
      </c>
      <c r="E46" s="40">
        <v>4.5786841092727973E-2</v>
      </c>
      <c r="F46" s="39">
        <v>116</v>
      </c>
      <c r="G46" s="40">
        <v>2.4232295801128054E-2</v>
      </c>
      <c r="H46" s="41">
        <v>1.0517241379310347</v>
      </c>
      <c r="I46" s="54">
        <v>6</v>
      </c>
      <c r="J46" s="39">
        <v>129</v>
      </c>
      <c r="K46" s="41">
        <v>0.84496124031007747</v>
      </c>
      <c r="L46" s="54">
        <v>5</v>
      </c>
      <c r="P46" s="37">
        <v>6</v>
      </c>
      <c r="Q46" s="38" t="s">
        <v>76</v>
      </c>
      <c r="R46" s="39">
        <v>438</v>
      </c>
      <c r="S46" s="40">
        <v>4.4530296868645791E-2</v>
      </c>
      <c r="T46" s="39">
        <v>430</v>
      </c>
      <c r="U46" s="40">
        <v>4.318569850356533E-2</v>
      </c>
      <c r="V46" s="41">
        <v>1.8604651162790642E-2</v>
      </c>
      <c r="W46" s="54">
        <v>1</v>
      </c>
    </row>
    <row r="47" spans="2:23" ht="15" thickBot="1" x14ac:dyDescent="0.25">
      <c r="B47" s="31">
        <v>7</v>
      </c>
      <c r="C47" s="32" t="s">
        <v>76</v>
      </c>
      <c r="D47" s="33">
        <v>231</v>
      </c>
      <c r="E47" s="34">
        <v>4.4440169295883035E-2</v>
      </c>
      <c r="F47" s="33">
        <v>182</v>
      </c>
      <c r="G47" s="34">
        <v>3.8019636515562984E-2</v>
      </c>
      <c r="H47" s="35">
        <v>0.26923076923076916</v>
      </c>
      <c r="I47" s="53">
        <v>0</v>
      </c>
      <c r="J47" s="33">
        <v>207</v>
      </c>
      <c r="K47" s="35">
        <v>0.11594202898550732</v>
      </c>
      <c r="L47" s="53">
        <v>0</v>
      </c>
      <c r="P47" s="31">
        <v>7</v>
      </c>
      <c r="Q47" s="32" t="s">
        <v>109</v>
      </c>
      <c r="R47" s="33">
        <v>419</v>
      </c>
      <c r="S47" s="34">
        <v>4.2598617324115497E-2</v>
      </c>
      <c r="T47" s="33">
        <v>301</v>
      </c>
      <c r="U47" s="34">
        <v>3.0229988952495731E-2</v>
      </c>
      <c r="V47" s="35">
        <v>0.3920265780730896</v>
      </c>
      <c r="W47" s="53">
        <v>2</v>
      </c>
    </row>
    <row r="48" spans="2:23" ht="15" thickBot="1" x14ac:dyDescent="0.25">
      <c r="B48" s="37">
        <v>8</v>
      </c>
      <c r="C48" s="38" t="s">
        <v>109</v>
      </c>
      <c r="D48" s="39">
        <v>207</v>
      </c>
      <c r="E48" s="40">
        <v>3.9823008849557522E-2</v>
      </c>
      <c r="F48" s="39">
        <v>169</v>
      </c>
      <c r="G48" s="40">
        <v>3.5303948193022773E-2</v>
      </c>
      <c r="H48" s="41">
        <v>0.2248520710059172</v>
      </c>
      <c r="I48" s="54">
        <v>1</v>
      </c>
      <c r="J48" s="39">
        <v>212</v>
      </c>
      <c r="K48" s="41">
        <v>-2.3584905660377409E-2</v>
      </c>
      <c r="L48" s="54">
        <v>-2</v>
      </c>
      <c r="P48" s="37">
        <v>8</v>
      </c>
      <c r="Q48" s="38" t="s">
        <v>141</v>
      </c>
      <c r="R48" s="39">
        <v>367</v>
      </c>
      <c r="S48" s="40">
        <v>3.7311915412769417E-2</v>
      </c>
      <c r="T48" s="39">
        <v>148</v>
      </c>
      <c r="U48" s="40">
        <v>1.4863914833785276E-2</v>
      </c>
      <c r="V48" s="41">
        <v>1.4797297297297298</v>
      </c>
      <c r="W48" s="54">
        <v>11</v>
      </c>
    </row>
    <row r="49" spans="2:23" ht="15" thickBot="1" x14ac:dyDescent="0.25">
      <c r="B49" s="31">
        <v>9</v>
      </c>
      <c r="C49" s="32" t="s">
        <v>108</v>
      </c>
      <c r="D49" s="33">
        <v>183</v>
      </c>
      <c r="E49" s="34">
        <v>3.5205848403232015E-2</v>
      </c>
      <c r="F49" s="33">
        <v>76</v>
      </c>
      <c r="G49" s="34">
        <v>1.5876331731773552E-2</v>
      </c>
      <c r="H49" s="35">
        <v>1.4078947368421053</v>
      </c>
      <c r="I49" s="53">
        <v>12</v>
      </c>
      <c r="J49" s="33">
        <v>171</v>
      </c>
      <c r="K49" s="35">
        <v>7.0175438596491224E-2</v>
      </c>
      <c r="L49" s="53">
        <v>-1</v>
      </c>
      <c r="P49" s="31">
        <v>9</v>
      </c>
      <c r="Q49" s="32" t="s">
        <v>108</v>
      </c>
      <c r="R49" s="33">
        <v>354</v>
      </c>
      <c r="S49" s="34">
        <v>3.5990239934932902E-2</v>
      </c>
      <c r="T49" s="33">
        <v>161</v>
      </c>
      <c r="U49" s="34">
        <v>1.616952897459074E-2</v>
      </c>
      <c r="V49" s="35">
        <v>1.1987577639751552</v>
      </c>
      <c r="W49" s="53">
        <v>7</v>
      </c>
    </row>
    <row r="50" spans="2:23" ht="15" thickBot="1" x14ac:dyDescent="0.25">
      <c r="B50" s="37">
        <v>10</v>
      </c>
      <c r="C50" s="38" t="s">
        <v>142</v>
      </c>
      <c r="D50" s="39">
        <v>141</v>
      </c>
      <c r="E50" s="40">
        <v>2.712581762216237E-2</v>
      </c>
      <c r="F50" s="39">
        <v>101</v>
      </c>
      <c r="G50" s="40">
        <v>2.1098809275120117E-2</v>
      </c>
      <c r="H50" s="41">
        <v>0.39603960396039595</v>
      </c>
      <c r="I50" s="54">
        <v>4</v>
      </c>
      <c r="J50" s="39">
        <v>104</v>
      </c>
      <c r="K50" s="41">
        <v>0.35576923076923084</v>
      </c>
      <c r="L50" s="54">
        <v>5</v>
      </c>
      <c r="P50" s="37">
        <v>10</v>
      </c>
      <c r="Q50" s="38" t="s">
        <v>143</v>
      </c>
      <c r="R50" s="39">
        <v>295</v>
      </c>
      <c r="S50" s="40">
        <v>2.9991866612444084E-2</v>
      </c>
      <c r="T50" s="39">
        <v>139</v>
      </c>
      <c r="U50" s="40">
        <v>1.3960028120919956E-2</v>
      </c>
      <c r="V50" s="41">
        <v>1.1223021582733814</v>
      </c>
      <c r="W50" s="54">
        <v>10</v>
      </c>
    </row>
    <row r="51" spans="2:23" ht="15" thickBot="1" x14ac:dyDescent="0.25">
      <c r="B51" s="90" t="s">
        <v>65</v>
      </c>
      <c r="C51" s="91"/>
      <c r="D51" s="42">
        <f>SUM(D41:D50)</f>
        <v>3418</v>
      </c>
      <c r="E51" s="43">
        <f>D51/D53</f>
        <v>0.65756060023085805</v>
      </c>
      <c r="F51" s="42">
        <f>SUM(F41:F50)</f>
        <v>2842</v>
      </c>
      <c r="G51" s="43">
        <f>F51/F53</f>
        <v>0.59369124712763732</v>
      </c>
      <c r="H51" s="44">
        <f>D51/F51-1</f>
        <v>0.20267417311752278</v>
      </c>
      <c r="I51" s="55"/>
      <c r="J51" s="42">
        <f>SUM(J41:J50)</f>
        <v>2848</v>
      </c>
      <c r="K51" s="43">
        <f>D51/J51-1</f>
        <v>0.20014044943820219</v>
      </c>
      <c r="L51" s="42"/>
      <c r="P51" s="90" t="s">
        <v>65</v>
      </c>
      <c r="Q51" s="91"/>
      <c r="R51" s="42">
        <f>SUM(R41:R50)</f>
        <v>6316</v>
      </c>
      <c r="S51" s="43">
        <f>R51/R53</f>
        <v>0.64213094753965028</v>
      </c>
      <c r="T51" s="42">
        <f>SUM(T41:T50)</f>
        <v>5805</v>
      </c>
      <c r="U51" s="43">
        <f>T51/T53</f>
        <v>0.58300692979813196</v>
      </c>
      <c r="V51" s="44">
        <f>R51/T51-1</f>
        <v>8.8027562446167051E-2</v>
      </c>
      <c r="W51" s="55"/>
    </row>
    <row r="52" spans="2:23" ht="15" thickBot="1" x14ac:dyDescent="0.25">
      <c r="B52" s="90" t="s">
        <v>12</v>
      </c>
      <c r="C52" s="91"/>
      <c r="D52" s="42">
        <f>D53-D51</f>
        <v>1780</v>
      </c>
      <c r="E52" s="43">
        <f>D52/D53</f>
        <v>0.34243939976914195</v>
      </c>
      <c r="F52" s="42">
        <f>F53-F51</f>
        <v>1945</v>
      </c>
      <c r="G52" s="43">
        <f>F52/F53</f>
        <v>0.40630875287236262</v>
      </c>
      <c r="H52" s="44">
        <f>D52/F52-1</f>
        <v>-8.4832904884318716E-2</v>
      </c>
      <c r="I52" s="56"/>
      <c r="J52" s="42">
        <f>J53-SUM(J41:J50)</f>
        <v>1790</v>
      </c>
      <c r="K52" s="44">
        <f>D52/J52-1</f>
        <v>-5.5865921787709993E-3</v>
      </c>
      <c r="L52" s="77"/>
      <c r="P52" s="90" t="s">
        <v>12</v>
      </c>
      <c r="Q52" s="91"/>
      <c r="R52" s="42">
        <f>R53-R51</f>
        <v>3520</v>
      </c>
      <c r="S52" s="43">
        <f>R52/R53</f>
        <v>0.35786905246034972</v>
      </c>
      <c r="T52" s="42">
        <f>T53-T51</f>
        <v>4152</v>
      </c>
      <c r="U52" s="43">
        <f>T52/T53</f>
        <v>0.41699307020186804</v>
      </c>
      <c r="V52" s="44">
        <f>R52/T52-1</f>
        <v>-0.1522157996146436</v>
      </c>
      <c r="W52" s="56"/>
    </row>
    <row r="53" spans="2:23" ht="15" thickBot="1" x14ac:dyDescent="0.25">
      <c r="B53" s="86" t="s">
        <v>35</v>
      </c>
      <c r="C53" s="87"/>
      <c r="D53" s="45">
        <v>5198</v>
      </c>
      <c r="E53" s="46">
        <v>1</v>
      </c>
      <c r="F53" s="45">
        <v>4787</v>
      </c>
      <c r="G53" s="46">
        <v>1</v>
      </c>
      <c r="H53" s="47">
        <v>8.5857530812617489E-2</v>
      </c>
      <c r="I53" s="57"/>
      <c r="J53" s="45">
        <v>4638</v>
      </c>
      <c r="K53" s="47">
        <v>0.12074169900819309</v>
      </c>
      <c r="L53" s="45"/>
      <c r="P53" s="86" t="s">
        <v>35</v>
      </c>
      <c r="Q53" s="87"/>
      <c r="R53" s="45">
        <v>9836</v>
      </c>
      <c r="S53" s="46">
        <v>1</v>
      </c>
      <c r="T53" s="45">
        <v>9957</v>
      </c>
      <c r="U53" s="46">
        <v>1</v>
      </c>
      <c r="V53" s="47">
        <v>-1.2152254695189324E-2</v>
      </c>
      <c r="W53" s="57"/>
    </row>
    <row r="54" spans="2:23" x14ac:dyDescent="0.2">
      <c r="B54" s="49" t="s">
        <v>79</v>
      </c>
      <c r="P54" s="49" t="s">
        <v>79</v>
      </c>
    </row>
    <row r="55" spans="2:23" x14ac:dyDescent="0.2">
      <c r="B55" s="50" t="s">
        <v>78</v>
      </c>
      <c r="P55" s="50" t="s">
        <v>78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8">
        <v>45356</v>
      </c>
    </row>
    <row r="2" spans="2:15" ht="14.45" customHeight="1" x14ac:dyDescent="0.2">
      <c r="B2" s="98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99" t="s">
        <v>16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5" t="s">
        <v>0</v>
      </c>
      <c r="C5" s="107" t="s">
        <v>1</v>
      </c>
      <c r="D5" s="101" t="s">
        <v>119</v>
      </c>
      <c r="E5" s="101"/>
      <c r="F5" s="101"/>
      <c r="G5" s="101"/>
      <c r="H5" s="116"/>
      <c r="I5" s="117" t="s">
        <v>117</v>
      </c>
      <c r="J5" s="116"/>
      <c r="K5" s="117" t="s">
        <v>123</v>
      </c>
      <c r="L5" s="101"/>
      <c r="M5" s="101"/>
      <c r="N5" s="101"/>
      <c r="O5" s="102"/>
    </row>
    <row r="6" spans="2:15" ht="14.45" customHeight="1" thickBot="1" x14ac:dyDescent="0.25">
      <c r="B6" s="106"/>
      <c r="C6" s="108"/>
      <c r="D6" s="114" t="s">
        <v>120</v>
      </c>
      <c r="E6" s="114"/>
      <c r="F6" s="114"/>
      <c r="G6" s="114"/>
      <c r="H6" s="115"/>
      <c r="I6" s="118" t="s">
        <v>118</v>
      </c>
      <c r="J6" s="115"/>
      <c r="K6" s="118" t="s">
        <v>124</v>
      </c>
      <c r="L6" s="114"/>
      <c r="M6" s="114"/>
      <c r="N6" s="114"/>
      <c r="O6" s="119"/>
    </row>
    <row r="7" spans="2:15" ht="14.45" customHeight="1" x14ac:dyDescent="0.2">
      <c r="B7" s="106"/>
      <c r="C7" s="108"/>
      <c r="D7" s="92">
        <v>2024</v>
      </c>
      <c r="E7" s="93"/>
      <c r="F7" s="92">
        <v>2023</v>
      </c>
      <c r="G7" s="93"/>
      <c r="H7" s="88" t="s">
        <v>5</v>
      </c>
      <c r="I7" s="120">
        <v>2024</v>
      </c>
      <c r="J7" s="120" t="s">
        <v>121</v>
      </c>
      <c r="K7" s="92">
        <v>2024</v>
      </c>
      <c r="L7" s="93"/>
      <c r="M7" s="92">
        <v>2023</v>
      </c>
      <c r="N7" s="93"/>
      <c r="O7" s="88" t="s">
        <v>5</v>
      </c>
    </row>
    <row r="8" spans="2:15" ht="14.45" customHeight="1" thickBot="1" x14ac:dyDescent="0.25">
      <c r="B8" s="96" t="s">
        <v>6</v>
      </c>
      <c r="C8" s="112" t="s">
        <v>7</v>
      </c>
      <c r="D8" s="94"/>
      <c r="E8" s="95"/>
      <c r="F8" s="94"/>
      <c r="G8" s="95"/>
      <c r="H8" s="89"/>
      <c r="I8" s="121"/>
      <c r="J8" s="121"/>
      <c r="K8" s="94"/>
      <c r="L8" s="95"/>
      <c r="M8" s="94"/>
      <c r="N8" s="95"/>
      <c r="O8" s="89"/>
    </row>
    <row r="9" spans="2:15" ht="14.45" customHeight="1" x14ac:dyDescent="0.2">
      <c r="B9" s="96"/>
      <c r="C9" s="112"/>
      <c r="D9" s="25" t="s">
        <v>8</v>
      </c>
      <c r="E9" s="26" t="s">
        <v>2</v>
      </c>
      <c r="F9" s="25" t="s">
        <v>8</v>
      </c>
      <c r="G9" s="26" t="s">
        <v>2</v>
      </c>
      <c r="H9" s="84" t="s">
        <v>9</v>
      </c>
      <c r="I9" s="27" t="s">
        <v>8</v>
      </c>
      <c r="J9" s="103" t="s">
        <v>122</v>
      </c>
      <c r="K9" s="25" t="s">
        <v>8</v>
      </c>
      <c r="L9" s="26" t="s">
        <v>2</v>
      </c>
      <c r="M9" s="25" t="s">
        <v>8</v>
      </c>
      <c r="N9" s="26" t="s">
        <v>2</v>
      </c>
      <c r="O9" s="84" t="s">
        <v>9</v>
      </c>
    </row>
    <row r="10" spans="2:15" ht="14.45" customHeight="1" thickBot="1" x14ac:dyDescent="0.25">
      <c r="B10" s="97"/>
      <c r="C10" s="113"/>
      <c r="D10" s="28" t="s">
        <v>10</v>
      </c>
      <c r="E10" s="29" t="s">
        <v>11</v>
      </c>
      <c r="F10" s="28" t="s">
        <v>10</v>
      </c>
      <c r="G10" s="29" t="s">
        <v>11</v>
      </c>
      <c r="H10" s="85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85"/>
    </row>
    <row r="11" spans="2:15" ht="14.45" customHeight="1" thickBot="1" x14ac:dyDescent="0.25">
      <c r="B11" s="31">
        <v>1</v>
      </c>
      <c r="C11" s="32" t="s">
        <v>20</v>
      </c>
      <c r="D11" s="33">
        <v>10394</v>
      </c>
      <c r="E11" s="34">
        <v>0.20312286255887124</v>
      </c>
      <c r="F11" s="33">
        <v>9185</v>
      </c>
      <c r="G11" s="34">
        <v>0.21206594015515332</v>
      </c>
      <c r="H11" s="35">
        <v>0.13162765378334251</v>
      </c>
      <c r="I11" s="33">
        <v>10341</v>
      </c>
      <c r="J11" s="35">
        <v>5.125229668310638E-3</v>
      </c>
      <c r="K11" s="33">
        <v>20735</v>
      </c>
      <c r="L11" s="34">
        <v>0.2102834541858932</v>
      </c>
      <c r="M11" s="33">
        <v>17534</v>
      </c>
      <c r="N11" s="34">
        <v>0.20991763241068864</v>
      </c>
      <c r="O11" s="35">
        <v>0.18255959849435377</v>
      </c>
    </row>
    <row r="12" spans="2:15" ht="14.45" customHeight="1" thickBot="1" x14ac:dyDescent="0.25">
      <c r="B12" s="37">
        <v>2</v>
      </c>
      <c r="C12" s="38" t="s">
        <v>18</v>
      </c>
      <c r="D12" s="39">
        <v>5195</v>
      </c>
      <c r="E12" s="40">
        <v>0.10152234664165249</v>
      </c>
      <c r="F12" s="39">
        <v>3821</v>
      </c>
      <c r="G12" s="40">
        <v>8.8220354636128553E-2</v>
      </c>
      <c r="H12" s="41">
        <v>0.35959172991363508</v>
      </c>
      <c r="I12" s="39">
        <v>4020</v>
      </c>
      <c r="J12" s="41">
        <v>0.29228855721393043</v>
      </c>
      <c r="K12" s="39">
        <v>9215</v>
      </c>
      <c r="L12" s="40">
        <v>9.3453678819532482E-2</v>
      </c>
      <c r="M12" s="39">
        <v>7441</v>
      </c>
      <c r="N12" s="40">
        <v>8.9083900009577624E-2</v>
      </c>
      <c r="O12" s="41">
        <v>0.23840881601935227</v>
      </c>
    </row>
    <row r="13" spans="2:15" ht="14.45" customHeight="1" thickBot="1" x14ac:dyDescent="0.25">
      <c r="B13" s="31">
        <v>3</v>
      </c>
      <c r="C13" s="32" t="s">
        <v>23</v>
      </c>
      <c r="D13" s="33">
        <v>2870</v>
      </c>
      <c r="E13" s="34">
        <v>5.6086455218776261E-2</v>
      </c>
      <c r="F13" s="33">
        <v>2910</v>
      </c>
      <c r="G13" s="34">
        <v>6.7186922792759507E-2</v>
      </c>
      <c r="H13" s="35">
        <v>-1.3745704467353903E-2</v>
      </c>
      <c r="I13" s="33">
        <v>3066</v>
      </c>
      <c r="J13" s="35">
        <v>-6.3926940639269403E-2</v>
      </c>
      <c r="K13" s="33">
        <v>5936</v>
      </c>
      <c r="L13" s="34">
        <v>6.0199787029055318E-2</v>
      </c>
      <c r="M13" s="33">
        <v>5554</v>
      </c>
      <c r="N13" s="34">
        <v>6.6492673115601961E-2</v>
      </c>
      <c r="O13" s="35">
        <v>6.8779258192293913E-2</v>
      </c>
    </row>
    <row r="14" spans="2:15" ht="14.45" customHeight="1" thickBot="1" x14ac:dyDescent="0.25">
      <c r="B14" s="37">
        <v>4</v>
      </c>
      <c r="C14" s="38" t="s">
        <v>19</v>
      </c>
      <c r="D14" s="39">
        <v>2896</v>
      </c>
      <c r="E14" s="40">
        <v>5.6594555509956811E-2</v>
      </c>
      <c r="F14" s="39">
        <v>2655</v>
      </c>
      <c r="G14" s="40">
        <v>6.1299408939785742E-2</v>
      </c>
      <c r="H14" s="41">
        <v>9.0772128060263579E-2</v>
      </c>
      <c r="I14" s="39">
        <v>2406</v>
      </c>
      <c r="J14" s="41">
        <v>0.20365752285951788</v>
      </c>
      <c r="K14" s="39">
        <v>5302</v>
      </c>
      <c r="L14" s="40">
        <v>5.377009279448304E-2</v>
      </c>
      <c r="M14" s="39">
        <v>5004</v>
      </c>
      <c r="N14" s="40">
        <v>5.9908054784024521E-2</v>
      </c>
      <c r="O14" s="41">
        <v>5.9552358113509118E-2</v>
      </c>
    </row>
    <row r="15" spans="2:15" ht="14.45" customHeight="1" thickBot="1" x14ac:dyDescent="0.25">
      <c r="B15" s="31">
        <v>5</v>
      </c>
      <c r="C15" s="32" t="s">
        <v>24</v>
      </c>
      <c r="D15" s="33">
        <v>2612</v>
      </c>
      <c r="E15" s="34">
        <v>5.1044536944753867E-2</v>
      </c>
      <c r="F15" s="33">
        <v>2263</v>
      </c>
      <c r="G15" s="34">
        <v>5.2248799408939783E-2</v>
      </c>
      <c r="H15" s="35">
        <v>0.15422006186478132</v>
      </c>
      <c r="I15" s="33">
        <v>2501</v>
      </c>
      <c r="J15" s="35">
        <v>4.4382247101159455E-2</v>
      </c>
      <c r="K15" s="33">
        <v>5113</v>
      </c>
      <c r="L15" s="34">
        <v>5.1853354292378681E-2</v>
      </c>
      <c r="M15" s="33">
        <v>3997</v>
      </c>
      <c r="N15" s="34">
        <v>4.7852217220572743E-2</v>
      </c>
      <c r="O15" s="35">
        <v>0.27920940705529151</v>
      </c>
    </row>
    <row r="16" spans="2:15" ht="14.45" customHeight="1" thickBot="1" x14ac:dyDescent="0.25">
      <c r="B16" s="37">
        <v>6</v>
      </c>
      <c r="C16" s="38" t="s">
        <v>32</v>
      </c>
      <c r="D16" s="39">
        <v>2602</v>
      </c>
      <c r="E16" s="40">
        <v>5.0849113755838268E-2</v>
      </c>
      <c r="F16" s="39">
        <v>1587</v>
      </c>
      <c r="G16" s="40">
        <v>3.6641115626154415E-2</v>
      </c>
      <c r="H16" s="41">
        <v>0.63957151858853178</v>
      </c>
      <c r="I16" s="39">
        <v>2253</v>
      </c>
      <c r="J16" s="41">
        <v>0.15490457168220151</v>
      </c>
      <c r="K16" s="39">
        <v>4855</v>
      </c>
      <c r="L16" s="40">
        <v>4.9236854114902896E-2</v>
      </c>
      <c r="M16" s="39">
        <v>3415</v>
      </c>
      <c r="N16" s="40">
        <v>4.0884493822430805E-2</v>
      </c>
      <c r="O16" s="41">
        <v>0.42166910688140558</v>
      </c>
    </row>
    <row r="17" spans="2:15" ht="14.45" customHeight="1" thickBot="1" x14ac:dyDescent="0.25">
      <c r="B17" s="31">
        <v>7</v>
      </c>
      <c r="C17" s="32" t="s">
        <v>25</v>
      </c>
      <c r="D17" s="33">
        <v>2127</v>
      </c>
      <c r="E17" s="34">
        <v>4.1566512282347423E-2</v>
      </c>
      <c r="F17" s="33">
        <v>2174</v>
      </c>
      <c r="G17" s="34">
        <v>5.0193941632803843E-2</v>
      </c>
      <c r="H17" s="35">
        <v>-2.1619135234590581E-2</v>
      </c>
      <c r="I17" s="33">
        <v>2429</v>
      </c>
      <c r="J17" s="35">
        <v>-0.12433100041169209</v>
      </c>
      <c r="K17" s="33">
        <v>4556</v>
      </c>
      <c r="L17" s="34">
        <v>4.6204553521626696E-2</v>
      </c>
      <c r="M17" s="33">
        <v>4586</v>
      </c>
      <c r="N17" s="34">
        <v>5.490374485202567E-2</v>
      </c>
      <c r="O17" s="35">
        <v>-6.5416484954208265E-3</v>
      </c>
    </row>
    <row r="18" spans="2:15" ht="14.45" customHeight="1" thickBot="1" x14ac:dyDescent="0.25">
      <c r="B18" s="37">
        <v>8</v>
      </c>
      <c r="C18" s="38" t="s">
        <v>17</v>
      </c>
      <c r="D18" s="39">
        <v>2127</v>
      </c>
      <c r="E18" s="40">
        <v>4.1566512282347423E-2</v>
      </c>
      <c r="F18" s="39">
        <v>1733</v>
      </c>
      <c r="G18" s="40">
        <v>4.0012005910602146E-2</v>
      </c>
      <c r="H18" s="41">
        <v>0.22735141373341028</v>
      </c>
      <c r="I18" s="39">
        <v>2406</v>
      </c>
      <c r="J18" s="41">
        <v>-0.11596009975062349</v>
      </c>
      <c r="K18" s="39">
        <v>4533</v>
      </c>
      <c r="L18" s="40">
        <v>4.5971299629836218E-2</v>
      </c>
      <c r="M18" s="39">
        <v>3282</v>
      </c>
      <c r="N18" s="40">
        <v>3.9292213389522074E-2</v>
      </c>
      <c r="O18" s="41">
        <v>0.38117001828153563</v>
      </c>
    </row>
    <row r="19" spans="2:15" ht="14.45" customHeight="1" thickBot="1" x14ac:dyDescent="0.25">
      <c r="B19" s="31">
        <v>9</v>
      </c>
      <c r="C19" s="32" t="s">
        <v>33</v>
      </c>
      <c r="D19" s="33">
        <v>2117</v>
      </c>
      <c r="E19" s="34">
        <v>4.1371089093431825E-2</v>
      </c>
      <c r="F19" s="33">
        <v>1786</v>
      </c>
      <c r="G19" s="34">
        <v>4.123568526043591E-2</v>
      </c>
      <c r="H19" s="35">
        <v>0.18533034714445695</v>
      </c>
      <c r="I19" s="33">
        <v>2345</v>
      </c>
      <c r="J19" s="35">
        <v>-9.7228144989339071E-2</v>
      </c>
      <c r="K19" s="33">
        <v>4462</v>
      </c>
      <c r="L19" s="34">
        <v>4.5251255007352567E-2</v>
      </c>
      <c r="M19" s="33">
        <v>3641</v>
      </c>
      <c r="N19" s="34">
        <v>4.3590173355042623E-2</v>
      </c>
      <c r="O19" s="35">
        <v>0.22548750343312274</v>
      </c>
    </row>
    <row r="20" spans="2:15" ht="14.45" customHeight="1" thickBot="1" x14ac:dyDescent="0.25">
      <c r="B20" s="37">
        <v>10</v>
      </c>
      <c r="C20" s="38" t="s">
        <v>22</v>
      </c>
      <c r="D20" s="39">
        <v>1650</v>
      </c>
      <c r="E20" s="40">
        <v>3.2244826171073458E-2</v>
      </c>
      <c r="F20" s="39">
        <v>1801</v>
      </c>
      <c r="G20" s="40">
        <v>4.1582009604728479E-2</v>
      </c>
      <c r="H20" s="41">
        <v>-8.384230982787344E-2</v>
      </c>
      <c r="I20" s="39">
        <v>1503</v>
      </c>
      <c r="J20" s="41">
        <v>9.780439121756479E-2</v>
      </c>
      <c r="K20" s="39">
        <v>3153</v>
      </c>
      <c r="L20" s="40">
        <v>3.1976066122407588E-2</v>
      </c>
      <c r="M20" s="39">
        <v>3415</v>
      </c>
      <c r="N20" s="40">
        <v>4.0884493822430805E-2</v>
      </c>
      <c r="O20" s="41">
        <v>-7.672035139092237E-2</v>
      </c>
    </row>
    <row r="21" spans="2:15" ht="14.45" customHeight="1" thickBot="1" x14ac:dyDescent="0.25">
      <c r="B21" s="31">
        <v>11</v>
      </c>
      <c r="C21" s="32" t="s">
        <v>30</v>
      </c>
      <c r="D21" s="33">
        <v>1453</v>
      </c>
      <c r="E21" s="34">
        <v>2.8394989349436205E-2</v>
      </c>
      <c r="F21" s="33">
        <v>1749</v>
      </c>
      <c r="G21" s="34">
        <v>4.0381418544514221E-2</v>
      </c>
      <c r="H21" s="35">
        <v>-0.16923956546598051</v>
      </c>
      <c r="I21" s="33">
        <v>1395</v>
      </c>
      <c r="J21" s="35">
        <v>4.1577060931899723E-2</v>
      </c>
      <c r="K21" s="33">
        <v>2848</v>
      </c>
      <c r="L21" s="34">
        <v>2.8882916687794736E-2</v>
      </c>
      <c r="M21" s="33">
        <v>3462</v>
      </c>
      <c r="N21" s="34">
        <v>4.1447179388947417E-2</v>
      </c>
      <c r="O21" s="35">
        <v>-0.17735413056036975</v>
      </c>
    </row>
    <row r="22" spans="2:15" ht="14.45" customHeight="1" thickBot="1" x14ac:dyDescent="0.25">
      <c r="B22" s="37">
        <v>12</v>
      </c>
      <c r="C22" s="38" t="s">
        <v>34</v>
      </c>
      <c r="D22" s="39">
        <v>1701</v>
      </c>
      <c r="E22" s="40">
        <v>3.3241484434543001E-2</v>
      </c>
      <c r="F22" s="39">
        <v>1161</v>
      </c>
      <c r="G22" s="40">
        <v>2.680550424824529E-2</v>
      </c>
      <c r="H22" s="41">
        <v>0.46511627906976738</v>
      </c>
      <c r="I22" s="39">
        <v>1084</v>
      </c>
      <c r="J22" s="41">
        <v>0.56918819188191883</v>
      </c>
      <c r="K22" s="39">
        <v>2785</v>
      </c>
      <c r="L22" s="40">
        <v>2.8244003853759952E-2</v>
      </c>
      <c r="M22" s="39">
        <v>1927</v>
      </c>
      <c r="N22" s="40">
        <v>2.3070108227181304E-2</v>
      </c>
      <c r="O22" s="41">
        <v>0.44525168655941871</v>
      </c>
    </row>
    <row r="23" spans="2:15" ht="14.45" customHeight="1" thickBot="1" x14ac:dyDescent="0.25">
      <c r="B23" s="31">
        <v>13</v>
      </c>
      <c r="C23" s="32" t="s">
        <v>69</v>
      </c>
      <c r="D23" s="33">
        <v>1206</v>
      </c>
      <c r="E23" s="34">
        <v>2.3568036583220965E-2</v>
      </c>
      <c r="F23" s="33">
        <v>845</v>
      </c>
      <c r="G23" s="34">
        <v>1.9509604728481716E-2</v>
      </c>
      <c r="H23" s="35">
        <v>0.42721893491124252</v>
      </c>
      <c r="I23" s="33">
        <v>1268</v>
      </c>
      <c r="J23" s="35">
        <v>-4.8895899053627789E-2</v>
      </c>
      <c r="K23" s="33">
        <v>2474</v>
      </c>
      <c r="L23" s="34">
        <v>2.5090005577810454E-2</v>
      </c>
      <c r="M23" s="33">
        <v>1788</v>
      </c>
      <c r="N23" s="34">
        <v>2.1405995594291734E-2</v>
      </c>
      <c r="O23" s="35">
        <v>0.38366890380313201</v>
      </c>
    </row>
    <row r="24" spans="2:15" ht="14.45" customHeight="1" thickBot="1" x14ac:dyDescent="0.25">
      <c r="B24" s="37">
        <v>14</v>
      </c>
      <c r="C24" s="38" t="s">
        <v>28</v>
      </c>
      <c r="D24" s="39">
        <v>1284</v>
      </c>
      <c r="E24" s="40">
        <v>2.509233745676262E-2</v>
      </c>
      <c r="F24" s="39">
        <v>1100</v>
      </c>
      <c r="G24" s="40">
        <v>2.5397118581455484E-2</v>
      </c>
      <c r="H24" s="41">
        <v>0.16727272727272724</v>
      </c>
      <c r="I24" s="39">
        <v>1141</v>
      </c>
      <c r="J24" s="41">
        <v>0.12532865907099033</v>
      </c>
      <c r="K24" s="39">
        <v>2425</v>
      </c>
      <c r="L24" s="40">
        <v>2.4593073373561179E-2</v>
      </c>
      <c r="M24" s="39">
        <v>2097</v>
      </c>
      <c r="N24" s="40">
        <v>2.5105353893305239E-2</v>
      </c>
      <c r="O24" s="41">
        <v>0.15641392465426796</v>
      </c>
    </row>
    <row r="25" spans="2:15" ht="14.45" customHeight="1" thickBot="1" x14ac:dyDescent="0.25">
      <c r="B25" s="31">
        <v>15</v>
      </c>
      <c r="C25" s="32" t="s">
        <v>21</v>
      </c>
      <c r="D25" s="33">
        <v>1147</v>
      </c>
      <c r="E25" s="34">
        <v>2.2415039768618944E-2</v>
      </c>
      <c r="F25" s="33">
        <v>1284</v>
      </c>
      <c r="G25" s="34">
        <v>2.9645363871444404E-2</v>
      </c>
      <c r="H25" s="35">
        <v>-0.10669781931464173</v>
      </c>
      <c r="I25" s="33">
        <v>1080</v>
      </c>
      <c r="J25" s="35">
        <v>6.2037037037037113E-2</v>
      </c>
      <c r="K25" s="33">
        <v>2227</v>
      </c>
      <c r="L25" s="34">
        <v>2.2585061609451854E-2</v>
      </c>
      <c r="M25" s="33">
        <v>2260</v>
      </c>
      <c r="N25" s="34">
        <v>2.705679532611819E-2</v>
      </c>
      <c r="O25" s="35">
        <v>-1.4601769911504414E-2</v>
      </c>
    </row>
    <row r="26" spans="2:15" ht="14.45" customHeight="1" thickBot="1" x14ac:dyDescent="0.25">
      <c r="B26" s="37">
        <v>16</v>
      </c>
      <c r="C26" s="38" t="s">
        <v>31</v>
      </c>
      <c r="D26" s="39">
        <v>1000</v>
      </c>
      <c r="E26" s="40">
        <v>1.9542318891559673E-2</v>
      </c>
      <c r="F26" s="39">
        <v>687</v>
      </c>
      <c r="G26" s="40">
        <v>1.5861654968599925E-2</v>
      </c>
      <c r="H26" s="41">
        <v>0.45560407569141192</v>
      </c>
      <c r="I26" s="39">
        <v>924</v>
      </c>
      <c r="J26" s="41">
        <v>8.2251082251082241E-2</v>
      </c>
      <c r="K26" s="39">
        <v>1924</v>
      </c>
      <c r="L26" s="40">
        <v>1.9512195121951219E-2</v>
      </c>
      <c r="M26" s="39">
        <v>1354</v>
      </c>
      <c r="N26" s="40">
        <v>1.621013312901063E-2</v>
      </c>
      <c r="O26" s="41">
        <v>0.42097488921713433</v>
      </c>
    </row>
    <row r="27" spans="2:15" ht="14.45" customHeight="1" thickBot="1" x14ac:dyDescent="0.25">
      <c r="B27" s="31">
        <v>17</v>
      </c>
      <c r="C27" s="32" t="s">
        <v>29</v>
      </c>
      <c r="D27" s="33">
        <v>1105</v>
      </c>
      <c r="E27" s="34">
        <v>2.1594262375173437E-2</v>
      </c>
      <c r="F27" s="33">
        <v>636</v>
      </c>
      <c r="G27" s="34">
        <v>1.4684152198005172E-2</v>
      </c>
      <c r="H27" s="35">
        <v>0.73742138364779874</v>
      </c>
      <c r="I27" s="33">
        <v>787</v>
      </c>
      <c r="J27" s="35">
        <v>0.40406607369758585</v>
      </c>
      <c r="K27" s="33">
        <v>1892</v>
      </c>
      <c r="L27" s="34">
        <v>1.9187667968155773E-2</v>
      </c>
      <c r="M27" s="33">
        <v>1302</v>
      </c>
      <c r="N27" s="34">
        <v>1.5587587395843309E-2</v>
      </c>
      <c r="O27" s="35">
        <v>0.45314900153609838</v>
      </c>
    </row>
    <row r="28" spans="2:15" ht="14.45" customHeight="1" thickBot="1" x14ac:dyDescent="0.25">
      <c r="B28" s="37">
        <v>18</v>
      </c>
      <c r="C28" s="38" t="s">
        <v>27</v>
      </c>
      <c r="D28" s="39">
        <v>1032</v>
      </c>
      <c r="E28" s="40">
        <v>2.0167673096089581E-2</v>
      </c>
      <c r="F28" s="39">
        <v>1101</v>
      </c>
      <c r="G28" s="40">
        <v>2.5420206871074991E-2</v>
      </c>
      <c r="H28" s="41">
        <v>-6.2670299727520473E-2</v>
      </c>
      <c r="I28" s="39">
        <v>831</v>
      </c>
      <c r="J28" s="41">
        <v>0.24187725631768964</v>
      </c>
      <c r="K28" s="39">
        <v>1863</v>
      </c>
      <c r="L28" s="40">
        <v>1.889356523502865E-2</v>
      </c>
      <c r="M28" s="39">
        <v>2480</v>
      </c>
      <c r="N28" s="40">
        <v>2.9690642658749163E-2</v>
      </c>
      <c r="O28" s="41">
        <v>-0.24879032258064515</v>
      </c>
    </row>
    <row r="29" spans="2:15" ht="14.45" customHeight="1" thickBot="1" x14ac:dyDescent="0.25">
      <c r="B29" s="31">
        <v>19</v>
      </c>
      <c r="C29" s="32" t="s">
        <v>130</v>
      </c>
      <c r="D29" s="33">
        <v>791</v>
      </c>
      <c r="E29" s="34">
        <v>1.5457974243223701E-2</v>
      </c>
      <c r="F29" s="33">
        <v>373</v>
      </c>
      <c r="G29" s="34">
        <v>8.6119320280753607E-3</v>
      </c>
      <c r="H29" s="35">
        <v>1.1206434316353886</v>
      </c>
      <c r="I29" s="33">
        <v>1029</v>
      </c>
      <c r="J29" s="35">
        <v>-0.23129251700680276</v>
      </c>
      <c r="K29" s="33">
        <v>1820</v>
      </c>
      <c r="L29" s="34">
        <v>1.845748187211602E-2</v>
      </c>
      <c r="M29" s="33">
        <v>745</v>
      </c>
      <c r="N29" s="34">
        <v>8.9191648309548902E-3</v>
      </c>
      <c r="O29" s="35">
        <v>1.4429530201342282</v>
      </c>
    </row>
    <row r="30" spans="2:15" ht="14.45" customHeight="1" thickBot="1" x14ac:dyDescent="0.25">
      <c r="B30" s="37">
        <v>20</v>
      </c>
      <c r="C30" s="38" t="s">
        <v>40</v>
      </c>
      <c r="D30" s="39">
        <v>913</v>
      </c>
      <c r="E30" s="40">
        <v>1.7842137147993983E-2</v>
      </c>
      <c r="F30" s="39">
        <v>878</v>
      </c>
      <c r="G30" s="40">
        <v>2.0271518285925379E-2</v>
      </c>
      <c r="H30" s="41">
        <v>3.9863325740318922E-2</v>
      </c>
      <c r="I30" s="39">
        <v>738</v>
      </c>
      <c r="J30" s="41">
        <v>0.23712737127371275</v>
      </c>
      <c r="K30" s="39">
        <v>1651</v>
      </c>
      <c r="L30" s="40">
        <v>1.6743572841133817E-2</v>
      </c>
      <c r="M30" s="39">
        <v>1609</v>
      </c>
      <c r="N30" s="40">
        <v>1.9263001628196531E-2</v>
      </c>
      <c r="O30" s="41">
        <v>2.6103169670602888E-2</v>
      </c>
    </row>
    <row r="31" spans="2:15" ht="14.45" customHeight="1" thickBot="1" x14ac:dyDescent="0.25">
      <c r="B31" s="90" t="s">
        <v>43</v>
      </c>
      <c r="C31" s="91"/>
      <c r="D31" s="42">
        <f>SUM(D11:D30)</f>
        <v>46222</v>
      </c>
      <c r="E31" s="43">
        <f>D31/D33</f>
        <v>0.9032850638056712</v>
      </c>
      <c r="F31" s="42">
        <f>SUM(F11:F30)</f>
        <v>39729</v>
      </c>
      <c r="G31" s="43">
        <f>F31/F33</f>
        <v>0.91727465829331367</v>
      </c>
      <c r="H31" s="44">
        <f>D31/F31-1</f>
        <v>0.16343225351758162</v>
      </c>
      <c r="I31" s="42">
        <f>SUM(I11:I30)</f>
        <v>43547</v>
      </c>
      <c r="J31" s="43">
        <f>D31/I31-1</f>
        <v>6.1427882517739452E-2</v>
      </c>
      <c r="K31" s="42">
        <f>SUM(K11:K30)</f>
        <v>89769</v>
      </c>
      <c r="L31" s="43">
        <f>K31/K33</f>
        <v>0.91038993965823234</v>
      </c>
      <c r="M31" s="42">
        <f>SUM(M11:M30)</f>
        <v>76893</v>
      </c>
      <c r="N31" s="43">
        <f>M31/M33</f>
        <v>0.92056555885451585</v>
      </c>
      <c r="O31" s="44">
        <f>K31/M31-1</f>
        <v>0.16745347430845459</v>
      </c>
    </row>
    <row r="32" spans="2:15" ht="14.45" customHeight="1" thickBot="1" x14ac:dyDescent="0.25">
      <c r="B32" s="90" t="s">
        <v>12</v>
      </c>
      <c r="C32" s="91"/>
      <c r="D32" s="42">
        <f>D33-SUM(D11:D30)</f>
        <v>4949</v>
      </c>
      <c r="E32" s="43">
        <f>D32/D33</f>
        <v>9.6714936194328818E-2</v>
      </c>
      <c r="F32" s="42">
        <f>F33-SUM(F11:F30)</f>
        <v>3583</v>
      </c>
      <c r="G32" s="43">
        <f>F32/F33</f>
        <v>8.272534170668637E-2</v>
      </c>
      <c r="H32" s="44">
        <f>D32/F32-1</f>
        <v>0.38124476695506559</v>
      </c>
      <c r="I32" s="42">
        <f>I33-SUM(I11:I30)</f>
        <v>3887</v>
      </c>
      <c r="J32" s="43">
        <f>D32/I32-1</f>
        <v>0.27321842037561095</v>
      </c>
      <c r="K32" s="42">
        <f>K33-SUM(K11:K30)</f>
        <v>8836</v>
      </c>
      <c r="L32" s="43">
        <f>K32/K33</f>
        <v>8.9610060341767661E-2</v>
      </c>
      <c r="M32" s="42">
        <f>M33-SUM(M11:M30)</f>
        <v>6635</v>
      </c>
      <c r="N32" s="43">
        <f>M32/M33</f>
        <v>7.9434441145484147E-2</v>
      </c>
      <c r="O32" s="44">
        <f>K32/M32-1</f>
        <v>0.33172569706104005</v>
      </c>
    </row>
    <row r="33" spans="2:16" ht="14.45" customHeight="1" thickBot="1" x14ac:dyDescent="0.25">
      <c r="B33" s="86" t="s">
        <v>13</v>
      </c>
      <c r="C33" s="87"/>
      <c r="D33" s="45">
        <v>51171</v>
      </c>
      <c r="E33" s="46">
        <v>1</v>
      </c>
      <c r="F33" s="45">
        <v>43312</v>
      </c>
      <c r="G33" s="46">
        <v>0.99999999999999933</v>
      </c>
      <c r="H33" s="47">
        <v>0.1814508681196898</v>
      </c>
      <c r="I33" s="45">
        <v>47434</v>
      </c>
      <c r="J33" s="47">
        <v>7.8783151326053069E-2</v>
      </c>
      <c r="K33" s="45">
        <v>98605</v>
      </c>
      <c r="L33" s="46">
        <v>1</v>
      </c>
      <c r="M33" s="45">
        <v>83528</v>
      </c>
      <c r="N33" s="46">
        <v>1.0000000000000002</v>
      </c>
      <c r="O33" s="47">
        <v>0.1805023465185327</v>
      </c>
      <c r="P33" s="48"/>
    </row>
    <row r="34" spans="2:16" ht="14.45" customHeight="1" x14ac:dyDescent="0.2">
      <c r="B34" s="49" t="s">
        <v>79</v>
      </c>
    </row>
    <row r="35" spans="2:16" x14ac:dyDescent="0.2">
      <c r="B35" s="50" t="s">
        <v>78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2024-03-05T09:53:33Z</dcterms:modified>
</cp:coreProperties>
</file>